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ocuments\AKCE\ROZPOCTY\2024_ESTICON\20_307_00_KAMENNY_PRIVOZ\04_odevzdani\odevzdani_2024_10_03\soupis\"/>
    </mc:Choice>
  </mc:AlternateContent>
  <bookViews>
    <workbookView xWindow="0" yWindow="0" windowWidth="0" windowHeight="0" activeTab="3"/>
  </bookViews>
  <sheets>
    <sheet name="SO 000SO 000" sheetId="2" r:id="rId1"/>
    <sheet name="SO 180SO 180" sheetId="3" r:id="rId2"/>
    <sheet name="SO 201.1SO 201.1" sheetId="4" r:id="rId3"/>
    <sheet name="SO 220SO 220" sheetId="5" r:id="rId4"/>
  </sheets>
  <calcPr/>
</workbook>
</file>

<file path=xl/calcChain.xml><?xml version="1.0" encoding="utf-8"?>
<calcChain xmlns="http://schemas.openxmlformats.org/spreadsheetml/2006/main">
  <c i="5" l="1" r="I3"/>
  <c r="I96"/>
  <c r="O100"/>
  <c r="I100"/>
  <c r="O97"/>
  <c r="I97"/>
  <c r="I89"/>
  <c r="O93"/>
  <c r="I93"/>
  <c r="O90"/>
  <c r="I90"/>
  <c r="I79"/>
  <c r="O86"/>
  <c r="I86"/>
  <c r="O83"/>
  <c r="I83"/>
  <c r="O80"/>
  <c r="I80"/>
  <c r="I69"/>
  <c r="O76"/>
  <c r="I76"/>
  <c r="O73"/>
  <c r="I73"/>
  <c r="O70"/>
  <c r="I70"/>
  <c r="I62"/>
  <c r="O66"/>
  <c r="I66"/>
  <c r="O63"/>
  <c r="I63"/>
  <c r="I46"/>
  <c r="O59"/>
  <c r="I59"/>
  <c r="O56"/>
  <c r="I56"/>
  <c r="O53"/>
  <c r="I53"/>
  <c r="O50"/>
  <c r="I50"/>
  <c r="O47"/>
  <c r="I47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4" r="I3"/>
  <c r="I70"/>
  <c r="O71"/>
  <c r="I71"/>
  <c r="I63"/>
  <c r="O67"/>
  <c r="I67"/>
  <c r="O64"/>
  <c r="I64"/>
  <c r="I59"/>
  <c r="O60"/>
  <c r="I60"/>
  <c r="I46"/>
  <c r="O56"/>
  <c r="I56"/>
  <c r="O53"/>
  <c r="I53"/>
  <c r="O50"/>
  <c r="I50"/>
  <c r="O47"/>
  <c r="I47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16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2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<sst xmlns="http://schemas.openxmlformats.org/spreadsheetml/2006/main">
  <si>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</si>
  <si>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</si>
  <si>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</si>
  <si>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</si>
  <si>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</si>
  <si>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20 307 00.</t>
  </si>
  <si>
    <t>II/105 Kamenný přívoz, most ev. č. 105-008 a 105-009 přes řeka Sazávu v obci Kamenný Přívoz</t>
  </si>
  <si>
    <t>SO 000</t>
  </si>
  <si>
    <t>O</t>
  </si>
  <si>
    <t>Objekt:</t>
  </si>
  <si>
    <t>Vedlejší a ostatní náklady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</si>
  <si>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</si>
  <si>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</si>
  <si>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</si>
  <si>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</si>
  <si>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</si>
  <si>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</si>
  <si>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</si>
  <si>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</si>
  <si>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</si>
  <si>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</si>
  <si>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</si>
  <si>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</si>
  <si>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</si>
  <si>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</si>
  <si>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</si>
  <si>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</si>
  <si>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</si>
  <si>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00420R</t>
  </si>
  <si>
    <t/>
  </si>
  <si>
    <t>Ostatní náklady</t>
  </si>
  <si>
    <t>KPL</t>
  </si>
  <si>
    <t>PP</t>
  </si>
  <si>
    <t>obsahují zejména náklady na:
- úpravu příslušné dokumentace dle technologických postupů zhotovitele a dle při
provádění díla zjištěných skutečností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před a po stavbou dotčených ploch a objektů vč. vyhodnocení tzv.závěrečné zprávy_x000d_
- všechny další nutné činnosti k řádnému a úplnému zhotovení předmětu díla
zřejmé ze zadávací dokumentace nebo místních podmínek</t>
  </si>
  <si>
    <t>VV</t>
  </si>
  <si>
    <t>1 = 1,000 [A]_x000d_
Celkové množství = 1,000</t>
  </si>
  <si>
    <t>02730</t>
  </si>
  <si>
    <t>POMOC PRÁCE ZŘÍZ NEBO ZAJIŠŤ OCHRANU INŽENÝRSKÝCH SÍTÍ</t>
  </si>
  <si>
    <t>OTSKP_2024 ~ 2024</t>
  </si>
  <si>
    <t>zajištění ochrany všech stávajících vedení sítí po dobu stavby</t>
  </si>
  <si>
    <t>02910</t>
  </si>
  <si>
    <t>A</t>
  </si>
  <si>
    <t>OSTATNÍ POŽADAVKY - ZEMĚMĚŘIČSKÁ MĚŘENÍ</t>
  </si>
  <si>
    <t>vytyčení stávajících IS</t>
  </si>
  <si>
    <t>B</t>
  </si>
  <si>
    <t>vytyčení hranice staveniště, vč.vyhotovení vytyčovacího protokolu stavby_x000d_
(vytyčení stavebního pozemku zajišťovaného objednatelem)_x000d_
- geodetické zaměření skutečného provedení_x000d_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 _x000d_
- Dopravu.</t>
  </si>
  <si>
    <t>02943</t>
  </si>
  <si>
    <t>OSTATNÍ POŽADAVKY - VYPRACOVÁNÍ RDS</t>
  </si>
  <si>
    <t>RDS-Z-PDPS_x000d_
předání v elektronické i v papírové podobě v počtu paré dle smlouvy</t>
  </si>
  <si>
    <t>02944</t>
  </si>
  <si>
    <t>OSTAT POŽADAVKY - DOKUMENTACE SKUTEČ PROVEDENÍ V DIGIT FORMĚ</t>
  </si>
  <si>
    <t>dokumentace skutečného provedení DSPS_x000d_
 předání v elektronické i v papírové podobě v počtu paré dle smlouvy</t>
  </si>
  <si>
    <t>02991</t>
  </si>
  <si>
    <t>OSTATNÍ POŽADAVKY - INFORMAČNÍ TABULE</t>
  </si>
  <si>
    <t>KUS</t>
  </si>
  <si>
    <t>informační a omluvné_x000d_
dle standardu KSUS</t>
  </si>
  <si>
    <t>informační 1 = 1,000 [A]_x000d_
omluvné 2 = 2,000 [B]_x000d_
Celkové množství = 3,000</t>
  </si>
  <si>
    <t>031001R</t>
  </si>
  <si>
    <t>ZAŘÍZENÍ STAVENIŠTĚ - ZŘÍZENÍ, DEMONTÁŽ</t>
  </si>
  <si>
    <t>ZAŘÍZENÍ STAVENIŠTĚ PRO REALIZACI PROVIZORNÍCH KONSTRUKCÍ_x000d_
zahrnuje:
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</si>
  <si>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pro realizaci provizorních k-cí 1 = 1,000 [B]_x000d_
pro odstranění provizorních k-cí 1 = 1,000 [C]_x000d_
Celkové množství = 2,000</t>
  </si>
  <si>
    <t>031002R</t>
  </si>
  <si>
    <t>ZAŘÍZENÍ STAVENIŠTĚ - PROVOZ, NÁJEM</t>
  </si>
  <si>
    <t>týden</t>
  </si>
  <si>
    <t>ZAŘÍZENÍ STAVENIŠTĚ PRO REALIZACI PROVIZORNÍCH KONSTRUKCÍ_x000d_
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</si>
  <si>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dle harmonogramu prací _x000d_
pro realizaci provizorních k-cí 2 = 2,000 [B]_x000d_
pro odstranění provizorních k-cí 3 = 3,000 [C]_x000d_
Celkové množství = 5,000</t>
  </si>
  <si>
    <t>SO 180</t>
  </si>
  <si>
    <t>Přechodné dopravní značení</t>
  </si>
  <si>
    <t>027102R</t>
  </si>
  <si>
    <t>PASPORTIZACE OBJÍZDNÝCH TRAS</t>
  </si>
  <si>
    <t>Pasport objízdných tras včetně návozních tras a komunikací dotčených stavbou před zahájením stavby a po dokončení.</t>
  </si>
  <si>
    <t>027201R</t>
  </si>
  <si>
    <t>POMOC PRÁCE ZŘÍZ NEBO ZAJIŠŤ REGULACI A OCHRANU DOPRAVY</t>
  </si>
  <si>
    <t>den</t>
  </si>
  <si>
    <t>Řízení dopravy pracovníky zhotovitele_x000d_
Řízení dopravy proškolenou osobou po dobu - 2+3 dny_x000d_
komplet</t>
  </si>
  <si>
    <t>Řízení dopravy proškolenou osobou - 2+3dny 5 = 5,000 [A]_x000d_
Celkové množství = 5,000</t>
  </si>
  <si>
    <t>9</t>
  </si>
  <si>
    <t>Ostatní konstrukce a práce</t>
  </si>
  <si>
    <t>914132</t>
  </si>
  <si>
    <t>DOPRAVNÍ ZNAČKY ZÁKLADNÍ VELIKOSTI OCELOVÉ FÓLIE TŘ 2 - MONTÁŽ S PŘEMÍSTĚNÍM</t>
  </si>
  <si>
    <t>dočasné dopravní značení_x000d_
vykázány cedule_x000d_
Položka zahrnuje značku, sloupek, upevňovací zařízení, osazení a kotvení v souladu s PD dle technických možností zhotovitele stavby. Kompletní provedení.</t>
  </si>
  <si>
    <t>SDZ soustava B1+E13 (+Z2-vykázáno sam.pol) 4*(2) = 8,000 [A]_x000d_
SDZ IS11c 66 = 66,000 [B]_x000d_
Celkové množství = 74,000</t>
  </si>
  <si>
    <t>914133</t>
  </si>
  <si>
    <t>DOPRAVNÍ ZNAČKY ZÁKLADNÍ VELIKOSTI OCELOVÉ FÓLIE TŘ 2 - DEMONTÁŽ</t>
  </si>
  <si>
    <t>Položka zahrnuje značku, sloupek, upevňovací zařízení, osazení a kotvení v souladu s PD dle technických možností zhotovitele stavby. Kompletní provedení.</t>
  </si>
  <si>
    <t>dle pol. 914132 74 = 74,000 [A]_x000d_
Celkové množství = 74,000</t>
  </si>
  <si>
    <t>914139</t>
  </si>
  <si>
    <t>DOPRAV ZNAČKY ZÁKLAD VEL OCEL FÓLIE TŘ 2 - NÁJEMNÉ</t>
  </si>
  <si>
    <t>KSDEN</t>
  </si>
  <si>
    <t>nájemné - 2+3 dny_x000d_
vykázáno na počet cedulí/den_x000d_
Položka zahrnuje značku, sloupek, upevňovací zařízení, osazení a kotvení v souladu s PD dle technických možností zhotovitele stavby. Kompletní provedení.</t>
  </si>
  <si>
    <t>SDZ soustava B1+E13 4*2*(2+3) = 40,000 [A]_x000d_
SDZ IS11c 66*(2+3) = 330,000 [B]_x000d_
Celkové množství = 370,000</t>
  </si>
  <si>
    <t>914232</t>
  </si>
  <si>
    <t>DOPRAVNÍ ZNAČKY ZVĚTŠENÉ VELIKOSTI OCELOVÉ FÓLIE TŘ 2 - MONTÁŽ S PŘEMÍSTĚNÍM</t>
  </si>
  <si>
    <t>SDZ IP22 10 = 10,000 [A]_x000d_
SDZ IS11a 10 = 10,000 [B]_x000d_
Celkové množství = 20,000</t>
  </si>
  <si>
    <t>914273</t>
  </si>
  <si>
    <t>DOPRAVNÍ ZNAČKY ZVĚTŠENÉ VELIKOSTI HLINÍKOVÉ FÓLIE TŘ 2 - DEMONTÁŽ</t>
  </si>
  <si>
    <t>dle pol. 914232 20 = 20,000 [A]_x000d_
Celkové množství = 20,000</t>
  </si>
  <si>
    <t>914279</t>
  </si>
  <si>
    <t>DOPRAV ZNAČKY ZVĚTŠ VEL HLINÍK FÓLIE TŘ 2 - NÁJEMNÉ</t>
  </si>
  <si>
    <t>SDZ IP22 10*(2+3) = 50,000 [A]_x000d_
SDZ IS11a 10*(2+3) = 50,000 [B]_x000d_
Celkové množství = 100,000</t>
  </si>
  <si>
    <t>916322</t>
  </si>
  <si>
    <t>DOPRAVNÍ ZÁBRANY Z2 S FÓLIÍ TŘ 2 - MONTÁŽ S PŘESUNEM</t>
  </si>
  <si>
    <t>zábrana Z2 (umístěno v sestavě B1+E13+Z2) 4 = 4,000 [A]_x000d_
Celkové množství = 4,000</t>
  </si>
  <si>
    <t>916323</t>
  </si>
  <si>
    <t>DOPRAVNÍ ZÁBRANY Z2 S FÓLIÍ TŘ 2 - DEMONTÁŽ</t>
  </si>
  <si>
    <t>dle pol. 916322 4 = 4,000 [A]_x000d_
Celkové množství = 4,000</t>
  </si>
  <si>
    <t>916329</t>
  </si>
  <si>
    <t>DOPRAVNÍ ZÁBRANY Z2 S FÓLIÍ TŘ 2 - NÁJEMNÉ</t>
  </si>
  <si>
    <t>4*(2+3) = 20,000 [A]_x000d_
Celkové množství = 20,000</t>
  </si>
  <si>
    <t>SO 201.1</t>
  </si>
  <si>
    <t>Most ev. č. 105 - 009 přes Sázavu</t>
  </si>
  <si>
    <t>014102R</t>
  </si>
  <si>
    <t>ULOŽENÍ ODPADU ZE STAVBY NA SKLÁDKU S OPRÁVNĚNÍM K OPĚTOVNÉMU VYUŽITÍ - RECYKLAČNÍ STŘEDISKO</t>
  </si>
  <si>
    <t>T</t>
  </si>
  <si>
    <t xml:space="preserve">17 01 01 - BETON z vybouraných konstrukcí (obrubníky, propusty, panely a jiné)_x000d_
17 09 04 - Směsné stavební a demoliční odpady neuvedené pod čísly 17 09 01, 17 09 02 a 17 09 03_x000d_
_x000d_
beton - objemová hmotnost 2300 kg/m3_x000d_
železobeton - objemová hmotnost 2500 kg/m3_x000d_
_x000d_
položka zahrnuje:_x000d_
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</si>
  <si>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dle pol. 11336 2,5*92,40 = 231,000 [A]_x000d_
Celkové množství = 231,000</t>
  </si>
  <si>
    <t>014103R</t>
  </si>
  <si>
    <t xml:space="preserve">17 05 04 - Zemina a kamení neuvedené pod číslem 17 05 03_x000d_
_x000d_
zemina, kamenivo - objemová hmotnost 2000 kg/m3_x000d_
_x000d_
pol. zahrnuje:_x000d_
Náklad na uložení do recyklačního střediska či na skládku s oprávněním k opětovnému využítí dodaného typu odpadu._x000d_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</si>
  <si>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dle pol. 17120 2,0*395,90 = 791,800 [A]_x000d_
Celkové množství = 791,800</t>
  </si>
  <si>
    <t>0271200R</t>
  </si>
  <si>
    <t>ZPŘÍSTUPNĚNÍ KORYTA BĚHEM PROVÁDĚNÍ</t>
  </si>
  <si>
    <t>kpl</t>
  </si>
  <si>
    <t>Zajištění přístupu k ostrovům v korytě řeky_x000d_
vč. projednání se správcem toku_x000d_
vykázáno komplet na celou konstrukci_x000d_
zřízení, provoz, odstranění, likvidace vniklých odpadů a skládkovné</t>
  </si>
  <si>
    <t>027121R</t>
  </si>
  <si>
    <t>PROVIZORNÍ PŘÍSTUPOVÉ CESTY - ZŘÍZENÍ</t>
  </si>
  <si>
    <t>zřízení přístupové trasy pro příjezd těžkého jeřábu a zpevněné plochy pro umístění jeřábu_x000d_
(není součástí ZS stavby)_x000d_
vč. projednání a zajištění přístupu_x000d_
součástí pol. jsou Technologické předpisy pro provádění_x000d_
zahrnuje, zřízení, provoz a opravy během užívání_x000d_
kompletní provedení - vykázáno celkem</t>
  </si>
  <si>
    <t>027123R</t>
  </si>
  <si>
    <t>PROVIZORNÍ PŘÍSTUPOVÉ CESTY - ZRUŠENÍ</t>
  </si>
  <si>
    <t>odstranění provizorní příjezdové trasy a uvedení dotčených ploch do původního stavu_x000d_
po dokončení stavby_x000d_
zahrnuje likvidaci vzniklých odpadů a skládkovné_x000d_
kompletní provedení - vykázáno celkem</t>
  </si>
  <si>
    <t>027202R</t>
  </si>
  <si>
    <t>DIO - vyloučení pěšího provozu na mostě_x000d_
položka zahrnuje dopravně inženýrská opatření po dobu užívání provizotních k-cí_x000d_
předp. 97 týdnů
dle schváleného plánu ZOV a vyjádření DI PČR,_x000d_
vč. nájmů a údržby_x000d_
zřízení, provoz, údržba</t>
  </si>
  <si>
    <t>97 = 97,000 [A]_x000d_
Celkové množství = 97,000</t>
  </si>
  <si>
    <t>0274110R</t>
  </si>
  <si>
    <t>PROVIZORNÍ PODPORA - MONTÁŽ</t>
  </si>
  <si>
    <t>provizorní podepření nk - provedení v souladu s PD_x000d_
doprava, montáž, aktivace_x000d_
únosnost - dle TZ_x000d_
vykázáno na počet provizorních podpor_x000d_
1 podpora=1KPL</t>
  </si>
  <si>
    <t>pole 1 1 = 1,000 [A]_x000d_
pole 2 1 = 1,000 [B]_x000d_
Celkové množství = 2,000</t>
  </si>
  <si>
    <t>0274120R</t>
  </si>
  <si>
    <t>PROVIZORNÍ PODPORA - NÁJEMNÉ, PROVOZ, ÚDRŽBA</t>
  </si>
  <si>
    <t>KPLMĚSÍC</t>
  </si>
  <si>
    <t>předpokládáná délka použití provizorních konstrukcí - 97 týdnů (cca 22,40 měsíců)_x000d_
nájemné, údržbu - náhrada a výměna poškozených součástí_x000d_
vykázáno na počet provizorních podpor a měsíců</t>
  </si>
  <si>
    <t>pole 1 1*22,40 = 22,400 [A]_x000d_
pole 2 1*22,40 = 22,400 [B]_x000d_
Celkové množství = 44,800</t>
  </si>
  <si>
    <t>0274130R</t>
  </si>
  <si>
    <t>PROVIZORNÍ PODPORA - DEMONTÁŽ</t>
  </si>
  <si>
    <t>demontáž provizorního podepření_x000d_
zahrnuje demontáž, dopravu, očištění, konzervaci a uskladnění_x000d_
vykázáno na počet provizorních podpor_x000d_
1 podpora=1KPL</t>
  </si>
  <si>
    <t>02940</t>
  </si>
  <si>
    <t>OSTATNÍ POŽADAVKY - VYPRACOVÁNÍ DOKUMENTACE</t>
  </si>
  <si>
    <t>VTD provizorního podepření_x000d_
v elektronické i v tištěné podobě v počtu paré dle smlouvy</t>
  </si>
  <si>
    <t>02953</t>
  </si>
  <si>
    <t>OSTATNÍ POŽADAVKY - HLAVNÍ MOSTNÍ PROHLÍDKA</t>
  </si>
  <si>
    <t>mimořádná prohlídka vč. zpřístupnění _x000d_
po aktivaci podepření</t>
  </si>
  <si>
    <t>mostní prohlídky - 1x /6 měsíců_x000d_
délka provozu 97 týdnů (cca 22,40 měsíců)</t>
  </si>
  <si>
    <t>4 = 4,000 [A]_x000d_
Celkové množství = 4,000</t>
  </si>
  <si>
    <t>1</t>
  </si>
  <si>
    <t>Zemní práce</t>
  </si>
  <si>
    <t>11336</t>
  </si>
  <si>
    <t>ODSTRANĚNÍ PODKLADU ZPEVNĚNÝCH PLOCH ZE SILNIČNÍCH DÍLCŮ (PANELŮ)</t>
  </si>
  <si>
    <t>M3</t>
  </si>
  <si>
    <t>odstranění panelové rovnaniny_x000d_
vč. odvozu a uložení na skládku</t>
  </si>
  <si>
    <t>dle pol. 58303 440,0*0,21 = 92,400 [A]_x000d_
Celkové množství = 92,400</t>
  </si>
  <si>
    <t>131838</t>
  </si>
  <si>
    <t>HLOUBENÍ JAM ZAPAŽ I NEPAŽ TŘ. II, ODVOZ DO 20KM</t>
  </si>
  <si>
    <t>odstranění ochranných hrází a pytlů_x000d_
odstranění podsypu pod panelovou rovnaninu</t>
  </si>
  <si>
    <t>dle pol. 46321 275,90 = 275,900 [A]_x000d_
dle pol. 45152 60,0 = 60,000 [B]_x000d_
dle pol. 17780R 60,0 = 60,000 [C]_x000d_
Celkové množství = 395,900</t>
  </si>
  <si>
    <t>17120</t>
  </si>
  <si>
    <t>ULOŽENÍ SYPANINY DO NÁSYPŮ A NA SKLÁDKY BEZ ZHUTNĚNÍ</t>
  </si>
  <si>
    <t>uložení na skládku</t>
  </si>
  <si>
    <t>dle pol. 131838 395,90 = 395,900 [A]_x000d_
Celkové množství = 395,900</t>
  </si>
  <si>
    <t>17780R</t>
  </si>
  <si>
    <t>ZEMNÍ HRÁZKY Z PYTLŮ S PÍSKEM</t>
  </si>
  <si>
    <t>ochrana ochranných hrází (pol. 46321)
pytle s pískem</t>
  </si>
  <si>
    <t>60,0 = 60,000 [A]_x000d_
Celkové množství = 60,000</t>
  </si>
  <si>
    <t>2</t>
  </si>
  <si>
    <t>Základy</t>
  </si>
  <si>
    <t>214500R</t>
  </si>
  <si>
    <t>ÚPRAVA PODLOŽÍ V MÍSTĚ ZALOŽENÍ PROVIZORNÍCH PODPOR</t>
  </si>
  <si>
    <t>zahrnuje úpravu podloží v místě založení _x000d_
odtěžení naplavenin, urovnání dna, dosypání do roviny, vyplnění kavern_x000d_
vč. likvidace zvniklých odpadů a skládkovného_x000d_
odhad výměry</t>
  </si>
  <si>
    <t>pole 1 0,75*13,0*7,0 = 68,250 [A]_x000d_
pole 2 0,75*13,0*7,0 = 68,250 [B]_x000d_
Celkové množství = 136,500</t>
  </si>
  <si>
    <t>4</t>
  </si>
  <si>
    <t>Vodorovné konstrukce</t>
  </si>
  <si>
    <t>45152</t>
  </si>
  <si>
    <t>PODKLADNÍ A VÝPLŇOVÉ VRSTVY Z KAMENIVA DRCENÉHO</t>
  </si>
  <si>
    <t>lože pod panelovou rovaninu</t>
  </si>
  <si>
    <t>pole 1 0,50*5,0*12,0 = 30,000 [A]_x000d_
pole 2 0,50*5,0*12,0 = 30,000 [B]_x000d_
Celkové množství = 60,000</t>
  </si>
  <si>
    <t>46321</t>
  </si>
  <si>
    <t>ROVNANINA Z LOMOVÉHO KAMENE</t>
  </si>
  <si>
    <t>ochránné hráze z LK</t>
  </si>
  <si>
    <t>pole 1 (133,0-44,0)*1,55 = 137,950 [A]_x000d_
pole 2 (133,0-44,0)*1,55 = 137,950 [B]_x000d_
Celkové množství = 275,900</t>
  </si>
  <si>
    <t>5</t>
  </si>
  <si>
    <t>Komunikace</t>
  </si>
  <si>
    <t>58303</t>
  </si>
  <si>
    <t>KRYT ZE SILNIČNÍCH DÍLCŮ (PANELŮ) TL 210MM</t>
  </si>
  <si>
    <t>M2</t>
  </si>
  <si>
    <t>panelová rovnanina z vzájemně převázáných panelů_x000d_
uloženo v 5 řadách nad sebou</t>
  </si>
  <si>
    <t>pole 1 11,0*4,0*5 = 220,000 [A]_x000d_
pole 2 11,0*4,0*5 = 220,000 [B]_x000d_
Celkové množství = 440,000</t>
  </si>
  <si>
    <t>SO 220</t>
  </si>
  <si>
    <t>Provizorní lávka pro pěší</t>
  </si>
  <si>
    <t>014100R</t>
  </si>
  <si>
    <t xml:space="preserve">živice_x000d_
bez obsahu nebezpečných látek, omezená recyklace
objemová hmotnost 2400 kg/m3_x000d_
_x000d_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</si>
  <si>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dle pol. 113338 1,320*2,40 = 3,168 [A]_x000d_
Celkové množství = 3,168</t>
  </si>
  <si>
    <t xml:space="preserve">17 01 01 - BETON z vybouraných konstrukcí (obrubníky, propusty, panely a jiné)
17 09 04 - Směsné stavební a demoliční odpady neuvedené pod čísly 17 09 01, 17 09 02 a 17 09 03
beton - objemová hmotnost 2300 kg/m3
železobeton - objemová hmotnost 2500 kg/m3
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</si>
  <si>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dle pol. 11336 60,48*2,50 = 151,200 [A]_x000d_
dle pol.966158 30,75*2,30 = 70,725 [B]_x000d_
Celkové množství = 221,925</t>
  </si>
  <si>
    <t xml:space="preserve">17 05 04 - Zemina a kamení neuvedené pod číslem 17 05 03
zemina, kamenivo - objemová hmotnost 2000 kg/m3
pol. zahrnuje:
Náklad na uložení do recyklačního střediska či na skládku s oprávněním k opětovnému využítí dodaného typu odpadu.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</si>
  <si>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dle pol. 17120 456,104*2,0 = 912,208 [A]_x000d_
Celkové množství = 912,208</t>
  </si>
  <si>
    <t>Zajištění přístupu k ostrovům v korytě řeky_x000d_
vč. projednání se správcem toku
vykázáno komplet na celou konstrukci
zřízení, provoz, odstranění, likvidace vniklých odpadů a skládkovné</t>
  </si>
  <si>
    <t>027203R</t>
  </si>
  <si>
    <t>DIO - dopravní značení na provizorní lávce
položka zahrnuje dopravně inženýrská opatření po dobu užívání provizotních k-cí
předp. 97 týdnů
dle schváleného plánu ZOV a vyjádření DI PČR,
vč. nájmů a údržby
zřízení, provoz, údržba</t>
  </si>
  <si>
    <t>027420R</t>
  </si>
  <si>
    <t>PROVIZORNÍ LÁVKA - OSVĚTLENÍ</t>
  </si>
  <si>
    <t>provizorní osvětlení lávky - zřízení, provoz, odstranění_x000d_
vhodným způsobem (např. solární lampy)_x000d_
kompl. provedení</t>
  </si>
  <si>
    <t>027421</t>
  </si>
  <si>
    <t>PROVIZORNÍ LÁVKY - MONTÁŽ</t>
  </si>
  <si>
    <t xml:space="preserve">montáž provizorní lávky vč. podpor vč. zádržného systému_x000d_
vč. ložisek, překrytí dilatačních spar a spáry mezi provizorní lávkou a nájezdovou rampou_x000d_
vykázáno na půdorysnou plochu lávky_x000d_
kompletní provedení v rozsahu dle  PD</t>
  </si>
  <si>
    <t>5,50*91,70 = 504,350 [A]_x000d_
Celkové množství = 504,350</t>
  </si>
  <si>
    <t>027422</t>
  </si>
  <si>
    <t>PROVIZORNÍ LÁVKY - NÁJEMNÉ</t>
  </si>
  <si>
    <t xml:space="preserve">předpokládáná délka použití provizorních konstrukcí - 97 týdnů (cca 22,40 měsíců)_x000d_
nájemné vykázáno za kompletní provizorní lávku vč. podpor vč. zádržného systému_x000d_
vč. ložisek, dilatací_x000d_
nájemné, údržbu - náhrada a výměna poškozených součástí_x000d_
vykázáno na lávku celkem  a počet měsíců</t>
  </si>
  <si>
    <t>1*22,40 = 22,400 [A]_x000d_
Celkové množství = 22,400</t>
  </si>
  <si>
    <t>027423</t>
  </si>
  <si>
    <t>PROVIZORNÍ LÁVKY - DEMONTÁŽ</t>
  </si>
  <si>
    <t xml:space="preserve">demontáž provizorní lávky - kpl._x000d_
zahrnuje demontáž, dopravu, očištění, konzervaci a uskladnění_x000d_
vykázáno na půdorysnou plochu lávky_x000d_
kompletní provedení v rozsahu dle  PD</t>
  </si>
  <si>
    <t>5,50*91,7 = 504,350 [A]_x000d_
Celkové množství = 504,350</t>
  </si>
  <si>
    <t>VTD provizorní lávky_x000d_
předání v elektronické i v papírové podobě v počtu paré dle smlouvy</t>
  </si>
  <si>
    <t>mimořádná prohlídka vč. zpřístupnění</t>
  </si>
  <si>
    <t>mostní prohlídky - 1x 12 měsíců
délka provozu 97 týdnů (cca 22,40 měsíců)</t>
  </si>
  <si>
    <t>113338</t>
  </si>
  <si>
    <t>ODSTRAN PODKL ZPEVNĚNÝCH PLOCH S ASFALT POJIVEM, ODVOZ DO 20KM</t>
  </si>
  <si>
    <t>odstranění živičného recyklátu na nájezdových klínech_x000d_
odpad - nevhodný pro další recyklaci</t>
  </si>
  <si>
    <t>dle pol. 56362 13,20*0,10 = 1,320 [A]_x000d_
Celkové množství = 1,320</t>
  </si>
  <si>
    <t>odstranění panelové rovnaniny
vč. odvozu a uložení na skládku</t>
  </si>
  <si>
    <t>dle pol. 58303 288,0*0,21 = 60,480 [A]_x000d_
Celkové množství = 60,480</t>
  </si>
  <si>
    <t>odstranění ochranných hrází a pytlů
odstranění podsypu pod panelovou rovnaninu_x000d_
výkop pro opěry</t>
  </si>
  <si>
    <t>dle pol. 46321 278,504 = 278,504 [A]_x000d_
dle pol. 45152 57,60 = 57,600 [B]_x000d_
výkop OP 01 a 04 2*2,0*1,0*10,0 = 40,000 [C]_x000d_
dle pol. 17780R 80 = 80,000 [D]_x000d_
Celkové množství = 456,104</t>
  </si>
  <si>
    <t>dle pol. 131838 456,104 = 456,104 [A]_x000d_
Celkové množství = 456,104</t>
  </si>
  <si>
    <t>ochrana ochranných hrází (pol. 46321)_x000d_
pytle s pískem</t>
  </si>
  <si>
    <t>80,0 = 80,000 [A]_x000d_
Celkové množství = 80,000</t>
  </si>
  <si>
    <t>zahrnuje úpravu podloží v místě založení v korytě řeky
odtěžení naplavenin, urovnání dna, dosypání do roviny, vyplnění kavern
vč. odstranění po odstranění dočasného podepření
vč. likvidace vzniklých odpadů a skládkovného
odhad výměry</t>
  </si>
  <si>
    <t>P 02 0,75*11,0*7,0 = 57,750 [A]_x000d_
P 03 0,75*11,0*7,0 = 57,750 [B]_x000d_
Celkové množství = 115,500</t>
  </si>
  <si>
    <t>21461</t>
  </si>
  <si>
    <t>SEPARAČNÍ GEOTEXTILIE</t>
  </si>
  <si>
    <t>separační geotextílie - výkopová jáma opěr</t>
  </si>
  <si>
    <t>OP 01, 04 2*(2,0+1,50)*10,0 = 70,000 [A]_x000d_
Celkové množství = 70,000</t>
  </si>
  <si>
    <t>OP 01 0,50*2,0*9,0 = 9,000 [A]_x000d_
P 02 0,50*5,0*9,0 = 22,500 [B]_x000d_
P 03 0,50*5,0*9,0 = 22,500 [C]_x000d_
OP 04 0,20*2,0*9,0 = 3,600 [D]_x000d_
Celkové množství = 57,600</t>
  </si>
  <si>
    <t>458600R</t>
  </si>
  <si>
    <t>VÝPLŇ ZA OPĚRAMI A ZDMI Z BETON. RECYKLÁTU</t>
  </si>
  <si>
    <t>za OP 01,04 2*(0,50+1,55)/2*1,50*10,0 = 30,750 [A]_x000d_
Celkové množství = 30,750</t>
  </si>
  <si>
    <t>ochránné hráze z LK v korytě řeky</t>
  </si>
  <si>
    <t>P 02 (8,60*12,70-2,85*6,80)*1,55 = 139,252 [A]_x000d_
P 03 (8,60*12,70-2,85*6,80)*1,55 = 139,252 [B]_x000d_
Celkové množství = 278,504</t>
  </si>
  <si>
    <t>56362</t>
  </si>
  <si>
    <t>VOZOVKOVÉ VRSTVY Z RECYKLOVANÉHO MATERIÁLU TL DO 100MM</t>
  </si>
  <si>
    <t>asfaltový recyklát tl. min 100 mm</t>
  </si>
  <si>
    <t>za OP 01 2,0*3,30 = 6,600 [A]_x000d_
za OP 04 2,0*3,30 = 6,600 [B]_x000d_
Celkové množství = 13,200</t>
  </si>
  <si>
    <t>572442</t>
  </si>
  <si>
    <t>JEDNOVRSTVÝ NÁTĚR Z MODIFIK ASFALTU DO 2,0KG/M2 S PODRCENÍM</t>
  </si>
  <si>
    <t>dle pol. 56362 13,20 = 13,200 [A]_x000d_
Celkové množství = 13,200</t>
  </si>
  <si>
    <t xml:space="preserve">panelová rovnanina z vzájemně převázáných panelů
uloženo ve 6 řadách nad sebou - v místě opěr, v  3 řadě v místě pilířů</t>
  </si>
  <si>
    <t>OP 01 6*1,0*8,0 = 48,000 [A]_x000d_
P 02 3*4,0*8,0 = 96,000 [B]_x000d_
P 03 3*4,0*8,0 = 96,000 [C]_x000d_
OP 04 6*1,0*8,0 = 48,000 [D]_x000d_
Celkové množství = 288,000</t>
  </si>
  <si>
    <t>7</t>
  </si>
  <si>
    <t>Přidružená stavební výroba</t>
  </si>
  <si>
    <t>76292</t>
  </si>
  <si>
    <t>DŘEVĚNÉ ZÁBRADLÍ Z ŘEZIVA</t>
  </si>
  <si>
    <t>zábradlí na najezdových klínech za opěrami</t>
  </si>
  <si>
    <t>4*2,0*1,10 = 8,800 [A]_x000d_
Celkové množství = 8,800</t>
  </si>
  <si>
    <t>762920R</t>
  </si>
  <si>
    <t>DŘEVĚNÉ ZÁBRADLÍ Z ŘEZIVA - odstranění</t>
  </si>
  <si>
    <t>odstranění provizorního zábradlí na nájezdových rampách 
vč. likvidace vzníiklých odpadů a skládkovného</t>
  </si>
  <si>
    <t>dle pol. 76292 8,80 = 8,800 [A]_x000d_
Celkové množství = 8,800</t>
  </si>
  <si>
    <t>91600R</t>
  </si>
  <si>
    <t>MECHANICKÁ ZÁBRANA PROTI VJEZDU</t>
  </si>
  <si>
    <t>mechanická zábrana proti vjezdu motorových vozidel na provizorní lávku</t>
  </si>
  <si>
    <t>2 = 2,000 [A]_x000d_
Celkové množství = 2,000</t>
  </si>
  <si>
    <t>966158</t>
  </si>
  <si>
    <t>BOURÁNÍ KONSTRUKCÍ Z PROST BETONU S ODVOZEM DO 20KM</t>
  </si>
  <si>
    <t>vybourání nájezdových klínů za OP</t>
  </si>
  <si>
    <t>dle pol. 458600R 30,750 = 30,750 [A]_x000d_
Celkové množství = 30,750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</si>
</sst>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</v>
      </c>
      <c r="B5" s="11" t="s">
        <v>12</v>
      </c>
      <c r="C5" s="12" t="s">
        <v>7</v>
      </c>
      <c r="D5" s="13"/>
      <c r="E5" s="14" t="s">
        <v>10</v>
      </c>
      <c r="F5" s="7"/>
      <c r="G5" s="7"/>
      <c r="H5" s="7"/>
      <c r="I5" s="7"/>
      <c r="J5" s="9"/>
      <c r="O5">
        <v>0.20999999999999999</v>
      </c>
    </row>
    <row r="6">
      <c r="A6" s="17" t="s">
        <v>13</v>
      </c>
      <c r="B6" s="18" t="s">
        <v>14</v>
      </c>
      <c r="C6" s="19" t="s">
        <v>15</v>
      </c>
      <c r="D6" s="19" t="s">
        <v>16</v>
      </c>
      <c r="E6" s="19" t="s">
        <v>17</v>
      </c>
      <c r="F6" s="19" t="s">
        <v>18</v>
      </c>
      <c r="G6" s="19" t="s">
        <v>19</v>
      </c>
      <c r="H6" s="19" t="s">
        <v>20</v>
      </c>
      <c r="I6" s="19"/>
      <c r="J6" s="20" t="s">
        <v>21</v>
      </c>
    </row>
    <row r="7">
      <c r="A7" s="17"/>
      <c r="B7" s="18"/>
      <c r="C7" s="19"/>
      <c r="D7" s="19"/>
      <c r="E7" s="19"/>
      <c r="F7" s="19"/>
      <c r="G7" s="19"/>
      <c r="H7" s="19" t="s">
        <v>22</v>
      </c>
      <c r="I7" s="19" t="s">
        <v>23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24</v>
      </c>
      <c r="B9" s="24"/>
      <c r="C9" s="25" t="s">
        <v>25</v>
      </c>
      <c r="D9" s="26"/>
      <c r="E9" s="23" t="s">
        <v>26</v>
      </c>
      <c r="F9" s="26"/>
      <c r="G9" s="26"/>
      <c r="H9" s="26"/>
      <c r="I9" s="27">
        <f>SUMIFS(I10:I36,A10:A36,"P")</f>
        <v>0</v>
      </c>
      <c r="J9" s="28"/>
    </row>
    <row r="10">
      <c r="A10" s="29" t="s">
        <v>27</v>
      </c>
      <c r="B10" s="29">
        <v>1</v>
      </c>
      <c r="C10" s="30" t="s">
        <v>28</v>
      </c>
      <c r="D10" s="29" t="s">
        <v>29</v>
      </c>
      <c r="E10" s="31" t="s">
        <v>30</v>
      </c>
      <c r="F10" s="32" t="s">
        <v>31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10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9" t="s">
        <v>35</v>
      </c>
      <c r="F12" s="37"/>
      <c r="G12" s="37"/>
      <c r="H12" s="37"/>
      <c r="I12" s="37"/>
      <c r="J12" s="38"/>
    </row>
    <row r="13">
      <c r="A13" s="29" t="s">
        <v>27</v>
      </c>
      <c r="B13" s="29">
        <v>2</v>
      </c>
      <c r="C13" s="30" t="s">
        <v>36</v>
      </c>
      <c r="D13" s="29" t="s">
        <v>29</v>
      </c>
      <c r="E13" s="31" t="s">
        <v>37</v>
      </c>
      <c r="F13" s="32" t="s">
        <v>31</v>
      </c>
      <c r="G13" s="33">
        <v>1</v>
      </c>
      <c r="H13" s="34">
        <v>0</v>
      </c>
      <c r="I13" s="34">
        <f>ROUND(G13*H13,P4)</f>
        <v>0</v>
      </c>
      <c r="J13" s="32" t="s">
        <v>38</v>
      </c>
      <c r="O13" s="35">
        <f>I13*0.21</f>
        <v>0</v>
      </c>
      <c r="P13">
        <v>3</v>
      </c>
    </row>
    <row r="14">
      <c r="A14" s="29" t="s">
        <v>32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 ht="30">
      <c r="A15" s="29" t="s">
        <v>34</v>
      </c>
      <c r="B15" s="36"/>
      <c r="C15" s="37"/>
      <c r="D15" s="37"/>
      <c r="E15" s="39" t="s">
        <v>35</v>
      </c>
      <c r="F15" s="37"/>
      <c r="G15" s="37"/>
      <c r="H15" s="37"/>
      <c r="I15" s="37"/>
      <c r="J15" s="38"/>
    </row>
    <row r="16">
      <c r="A16" s="29" t="s">
        <v>27</v>
      </c>
      <c r="B16" s="29">
        <v>3</v>
      </c>
      <c r="C16" s="30" t="s">
        <v>40</v>
      </c>
      <c r="D16" s="29" t="s">
        <v>41</v>
      </c>
      <c r="E16" s="31" t="s">
        <v>42</v>
      </c>
      <c r="F16" s="32" t="s">
        <v>31</v>
      </c>
      <c r="G16" s="33">
        <v>1</v>
      </c>
      <c r="H16" s="34">
        <v>0</v>
      </c>
      <c r="I16" s="34">
        <f>ROUND(G16*H16,P4)</f>
        <v>0</v>
      </c>
      <c r="J16" s="32" t="s">
        <v>38</v>
      </c>
      <c r="O16" s="35">
        <f>I16*0.21</f>
        <v>0</v>
      </c>
      <c r="P16">
        <v>3</v>
      </c>
    </row>
    <row r="17">
      <c r="A17" s="29" t="s">
        <v>32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34</v>
      </c>
      <c r="B18" s="36"/>
      <c r="C18" s="37"/>
      <c r="D18" s="37"/>
      <c r="E18" s="39" t="s">
        <v>35</v>
      </c>
      <c r="F18" s="37"/>
      <c r="G18" s="37"/>
      <c r="H18" s="37"/>
      <c r="I18" s="37"/>
      <c r="J18" s="38"/>
    </row>
    <row r="19">
      <c r="A19" s="29" t="s">
        <v>27</v>
      </c>
      <c r="B19" s="29">
        <v>4</v>
      </c>
      <c r="C19" s="30" t="s">
        <v>40</v>
      </c>
      <c r="D19" s="29" t="s">
        <v>44</v>
      </c>
      <c r="E19" s="31" t="s">
        <v>42</v>
      </c>
      <c r="F19" s="32" t="s">
        <v>31</v>
      </c>
      <c r="G19" s="33">
        <v>1</v>
      </c>
      <c r="H19" s="34">
        <v>0</v>
      </c>
      <c r="I19" s="34">
        <f>ROUND(G19*H19,P4)</f>
        <v>0</v>
      </c>
      <c r="J19" s="32" t="s">
        <v>38</v>
      </c>
      <c r="O19" s="35">
        <f>I19*0.21</f>
        <v>0</v>
      </c>
      <c r="P19">
        <v>3</v>
      </c>
    </row>
    <row r="20" ht="150">
      <c r="A20" s="29" t="s">
        <v>32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9" t="s">
        <v>35</v>
      </c>
      <c r="F21" s="37"/>
      <c r="G21" s="37"/>
      <c r="H21" s="37"/>
      <c r="I21" s="37"/>
      <c r="J21" s="38"/>
    </row>
    <row r="22">
      <c r="A22" s="29" t="s">
        <v>27</v>
      </c>
      <c r="B22" s="29">
        <v>5</v>
      </c>
      <c r="C22" s="30" t="s">
        <v>46</v>
      </c>
      <c r="D22" s="29" t="s">
        <v>29</v>
      </c>
      <c r="E22" s="31" t="s">
        <v>47</v>
      </c>
      <c r="F22" s="32" t="s">
        <v>31</v>
      </c>
      <c r="G22" s="33">
        <v>1</v>
      </c>
      <c r="H22" s="34">
        <v>0</v>
      </c>
      <c r="I22" s="34">
        <f>ROUND(G22*H22,P4)</f>
        <v>0</v>
      </c>
      <c r="J22" s="32" t="s">
        <v>38</v>
      </c>
      <c r="O22" s="35">
        <f>I22*0.21</f>
        <v>0</v>
      </c>
      <c r="P22">
        <v>3</v>
      </c>
    </row>
    <row r="23" ht="30">
      <c r="A23" s="29" t="s">
        <v>32</v>
      </c>
      <c r="B23" s="36"/>
      <c r="C23" s="37"/>
      <c r="D23" s="37"/>
      <c r="E23" s="31" t="s">
        <v>48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9" t="s">
        <v>35</v>
      </c>
      <c r="F24" s="37"/>
      <c r="G24" s="37"/>
      <c r="H24" s="37"/>
      <c r="I24" s="37"/>
      <c r="J24" s="38"/>
    </row>
    <row r="25">
      <c r="A25" s="29" t="s">
        <v>27</v>
      </c>
      <c r="B25" s="29">
        <v>6</v>
      </c>
      <c r="C25" s="30" t="s">
        <v>49</v>
      </c>
      <c r="D25" s="29" t="s">
        <v>29</v>
      </c>
      <c r="E25" s="31" t="s">
        <v>50</v>
      </c>
      <c r="F25" s="32" t="s">
        <v>31</v>
      </c>
      <c r="G25" s="33">
        <v>1</v>
      </c>
      <c r="H25" s="34">
        <v>0</v>
      </c>
      <c r="I25" s="34">
        <f>ROUND(G25*H25,P4)</f>
        <v>0</v>
      </c>
      <c r="J25" s="32" t="s">
        <v>38</v>
      </c>
      <c r="O25" s="35">
        <f>I25*0.21</f>
        <v>0</v>
      </c>
      <c r="P25">
        <v>3</v>
      </c>
    </row>
    <row r="26" ht="30">
      <c r="A26" s="29" t="s">
        <v>32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 ht="30">
      <c r="A27" s="29" t="s">
        <v>34</v>
      </c>
      <c r="B27" s="36"/>
      <c r="C27" s="37"/>
      <c r="D27" s="37"/>
      <c r="E27" s="39" t="s">
        <v>35</v>
      </c>
      <c r="F27" s="37"/>
      <c r="G27" s="37"/>
      <c r="H27" s="37"/>
      <c r="I27" s="37"/>
      <c r="J27" s="38"/>
    </row>
    <row r="28">
      <c r="A28" s="29" t="s">
        <v>27</v>
      </c>
      <c r="B28" s="29">
        <v>7</v>
      </c>
      <c r="C28" s="30" t="s">
        <v>52</v>
      </c>
      <c r="D28" s="29" t="s">
        <v>29</v>
      </c>
      <c r="E28" s="31" t="s">
        <v>53</v>
      </c>
      <c r="F28" s="32" t="s">
        <v>54</v>
      </c>
      <c r="G28" s="33">
        <v>3</v>
      </c>
      <c r="H28" s="34">
        <v>0</v>
      </c>
      <c r="I28" s="34">
        <f>ROUND(G28*H28,P4)</f>
        <v>0</v>
      </c>
      <c r="J28" s="32" t="s">
        <v>38</v>
      </c>
      <c r="O28" s="35">
        <f>I28*0.21</f>
        <v>0</v>
      </c>
      <c r="P28">
        <v>3</v>
      </c>
    </row>
    <row r="29" ht="30">
      <c r="A29" s="29" t="s">
        <v>32</v>
      </c>
      <c r="B29" s="36"/>
      <c r="C29" s="37"/>
      <c r="D29" s="37"/>
      <c r="E29" s="31" t="s">
        <v>55</v>
      </c>
      <c r="F29" s="37"/>
      <c r="G29" s="37"/>
      <c r="H29" s="37"/>
      <c r="I29" s="37"/>
      <c r="J29" s="38"/>
    </row>
    <row r="30" ht="45">
      <c r="A30" s="29" t="s">
        <v>34</v>
      </c>
      <c r="B30" s="36"/>
      <c r="C30" s="37"/>
      <c r="D30" s="37"/>
      <c r="E30" s="39" t="s">
        <v>56</v>
      </c>
      <c r="F30" s="37"/>
      <c r="G30" s="37"/>
      <c r="H30" s="37"/>
      <c r="I30" s="37"/>
      <c r="J30" s="38"/>
    </row>
    <row r="31">
      <c r="A31" s="29" t="s">
        <v>27</v>
      </c>
      <c r="B31" s="29">
        <v>8</v>
      </c>
      <c r="C31" s="30" t="s">
        <v>57</v>
      </c>
      <c r="D31" s="29"/>
      <c r="E31" s="31" t="s">
        <v>58</v>
      </c>
      <c r="F31" s="32" t="s">
        <v>31</v>
      </c>
      <c r="G31" s="33">
        <v>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20">
      <c r="A32" s="29" t="s">
        <v>32</v>
      </c>
      <c r="B32" s="36"/>
      <c r="C32" s="37"/>
      <c r="D32" s="37"/>
      <c r="E32" s="31" t="s">
        <v>59</v>
      </c>
      <c r="F32" s="37"/>
      <c r="G32" s="37"/>
      <c r="H32" s="37"/>
      <c r="I32" s="37"/>
      <c r="J32" s="38"/>
    </row>
    <row r="33" ht="45">
      <c r="A33" s="29" t="s">
        <v>34</v>
      </c>
      <c r="B33" s="36"/>
      <c r="C33" s="37"/>
      <c r="D33" s="37"/>
      <c r="E33" s="39" t="s">
        <v>60</v>
      </c>
      <c r="F33" s="37"/>
      <c r="G33" s="37"/>
      <c r="H33" s="37"/>
      <c r="I33" s="37"/>
      <c r="J33" s="38"/>
    </row>
    <row r="34">
      <c r="A34" s="29" t="s">
        <v>27</v>
      </c>
      <c r="B34" s="29">
        <v>9</v>
      </c>
      <c r="C34" s="30" t="s">
        <v>61</v>
      </c>
      <c r="D34" s="29" t="s">
        <v>29</v>
      </c>
      <c r="E34" s="31" t="s">
        <v>62</v>
      </c>
      <c r="F34" s="32" t="s">
        <v>63</v>
      </c>
      <c r="G34" s="33">
        <v>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05">
      <c r="A35" s="29" t="s">
        <v>32</v>
      </c>
      <c r="B35" s="36"/>
      <c r="C35" s="37"/>
      <c r="D35" s="37"/>
      <c r="E35" s="31" t="s">
        <v>64</v>
      </c>
      <c r="F35" s="37"/>
      <c r="G35" s="37"/>
      <c r="H35" s="37"/>
      <c r="I35" s="37"/>
      <c r="J35" s="38"/>
    </row>
    <row r="36" ht="60">
      <c r="A36" s="29" t="s">
        <v>34</v>
      </c>
      <c r="B36" s="40"/>
      <c r="C36" s="41"/>
      <c r="D36" s="41"/>
      <c r="E36" s="39" t="s">
        <v>65</v>
      </c>
      <c r="F36" s="41"/>
      <c r="G36" s="41"/>
      <c r="H36" s="41"/>
      <c r="I36" s="41"/>
      <c r="J3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SUMIFS(I9:I43,A9:A43,"SD")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</v>
      </c>
      <c r="B5" s="11" t="s">
        <v>12</v>
      </c>
      <c r="C5" s="12" t="s">
        <v>66</v>
      </c>
      <c r="D5" s="13"/>
      <c r="E5" s="14" t="s">
        <v>67</v>
      </c>
      <c r="F5" s="7"/>
      <c r="G5" s="7"/>
      <c r="H5" s="7"/>
      <c r="I5" s="7"/>
      <c r="J5" s="9"/>
      <c r="O5">
        <v>0.20999999999999999</v>
      </c>
    </row>
    <row r="6">
      <c r="A6" s="17" t="s">
        <v>13</v>
      </c>
      <c r="B6" s="18" t="s">
        <v>14</v>
      </c>
      <c r="C6" s="19" t="s">
        <v>15</v>
      </c>
      <c r="D6" s="19" t="s">
        <v>16</v>
      </c>
      <c r="E6" s="19" t="s">
        <v>17</v>
      </c>
      <c r="F6" s="19" t="s">
        <v>18</v>
      </c>
      <c r="G6" s="19" t="s">
        <v>19</v>
      </c>
      <c r="H6" s="19" t="s">
        <v>20</v>
      </c>
      <c r="I6" s="19"/>
      <c r="J6" s="20" t="s">
        <v>21</v>
      </c>
    </row>
    <row r="7">
      <c r="A7" s="17"/>
      <c r="B7" s="18"/>
      <c r="C7" s="19"/>
      <c r="D7" s="19"/>
      <c r="E7" s="19"/>
      <c r="F7" s="19"/>
      <c r="G7" s="19"/>
      <c r="H7" s="19" t="s">
        <v>22</v>
      </c>
      <c r="I7" s="19" t="s">
        <v>23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24</v>
      </c>
      <c r="B9" s="24"/>
      <c r="C9" s="25" t="s">
        <v>25</v>
      </c>
      <c r="D9" s="26"/>
      <c r="E9" s="23" t="s">
        <v>26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27</v>
      </c>
      <c r="B10" s="29">
        <v>1</v>
      </c>
      <c r="C10" s="30" t="s">
        <v>68</v>
      </c>
      <c r="D10" s="29" t="s">
        <v>29</v>
      </c>
      <c r="E10" s="31" t="s">
        <v>69</v>
      </c>
      <c r="F10" s="32" t="s">
        <v>31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32</v>
      </c>
      <c r="B11" s="36"/>
      <c r="C11" s="37"/>
      <c r="D11" s="37"/>
      <c r="E11" s="31" t="s">
        <v>70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9" t="s">
        <v>35</v>
      </c>
      <c r="F12" s="37"/>
      <c r="G12" s="37"/>
      <c r="H12" s="37"/>
      <c r="I12" s="37"/>
      <c r="J12" s="38"/>
    </row>
    <row r="13">
      <c r="A13" s="29" t="s">
        <v>27</v>
      </c>
      <c r="B13" s="29">
        <v>2</v>
      </c>
      <c r="C13" s="30" t="s">
        <v>71</v>
      </c>
      <c r="D13" s="29"/>
      <c r="E13" s="31" t="s">
        <v>72</v>
      </c>
      <c r="F13" s="32" t="s">
        <v>73</v>
      </c>
      <c r="G13" s="33">
        <v>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32</v>
      </c>
      <c r="B14" s="36"/>
      <c r="C14" s="37"/>
      <c r="D14" s="37"/>
      <c r="E14" s="31" t="s">
        <v>74</v>
      </c>
      <c r="F14" s="37"/>
      <c r="G14" s="37"/>
      <c r="H14" s="37"/>
      <c r="I14" s="37"/>
      <c r="J14" s="38"/>
    </row>
    <row r="15" ht="30">
      <c r="A15" s="29" t="s">
        <v>34</v>
      </c>
      <c r="B15" s="36"/>
      <c r="C15" s="37"/>
      <c r="D15" s="37"/>
      <c r="E15" s="39" t="s">
        <v>75</v>
      </c>
      <c r="F15" s="37"/>
      <c r="G15" s="37"/>
      <c r="H15" s="37"/>
      <c r="I15" s="37"/>
      <c r="J15" s="38"/>
    </row>
    <row r="16">
      <c r="A16" s="23" t="s">
        <v>24</v>
      </c>
      <c r="B16" s="24"/>
      <c r="C16" s="25" t="s">
        <v>76</v>
      </c>
      <c r="D16" s="26"/>
      <c r="E16" s="23" t="s">
        <v>77</v>
      </c>
      <c r="F16" s="26"/>
      <c r="G16" s="26"/>
      <c r="H16" s="26"/>
      <c r="I16" s="27">
        <f>SUMIFS(I17:I43,A17:A43,"P")</f>
        <v>0</v>
      </c>
      <c r="J16" s="28"/>
    </row>
    <row r="17" ht="30">
      <c r="A17" s="29" t="s">
        <v>27</v>
      </c>
      <c r="B17" s="29">
        <v>3</v>
      </c>
      <c r="C17" s="30" t="s">
        <v>78</v>
      </c>
      <c r="D17" s="29" t="s">
        <v>29</v>
      </c>
      <c r="E17" s="31" t="s">
        <v>79</v>
      </c>
      <c r="F17" s="32" t="s">
        <v>54</v>
      </c>
      <c r="G17" s="33">
        <v>74</v>
      </c>
      <c r="H17" s="34">
        <v>0</v>
      </c>
      <c r="I17" s="34">
        <f>ROUND(G17*H17,P4)</f>
        <v>0</v>
      </c>
      <c r="J17" s="32" t="s">
        <v>38</v>
      </c>
      <c r="O17" s="35">
        <f>I17*0.21</f>
        <v>0</v>
      </c>
      <c r="P17">
        <v>3</v>
      </c>
    </row>
    <row r="18" ht="75">
      <c r="A18" s="29" t="s">
        <v>32</v>
      </c>
      <c r="B18" s="36"/>
      <c r="C18" s="37"/>
      <c r="D18" s="37"/>
      <c r="E18" s="31" t="s">
        <v>80</v>
      </c>
      <c r="F18" s="37"/>
      <c r="G18" s="37"/>
      <c r="H18" s="37"/>
      <c r="I18" s="37"/>
      <c r="J18" s="38"/>
    </row>
    <row r="19" ht="45">
      <c r="A19" s="29" t="s">
        <v>34</v>
      </c>
      <c r="B19" s="36"/>
      <c r="C19" s="37"/>
      <c r="D19" s="37"/>
      <c r="E19" s="39" t="s">
        <v>81</v>
      </c>
      <c r="F19" s="37"/>
      <c r="G19" s="37"/>
      <c r="H19" s="37"/>
      <c r="I19" s="37"/>
      <c r="J19" s="38"/>
    </row>
    <row r="20" ht="30">
      <c r="A20" s="29" t="s">
        <v>27</v>
      </c>
      <c r="B20" s="29">
        <v>4</v>
      </c>
      <c r="C20" s="30" t="s">
        <v>82</v>
      </c>
      <c r="D20" s="29" t="s">
        <v>29</v>
      </c>
      <c r="E20" s="31" t="s">
        <v>83</v>
      </c>
      <c r="F20" s="32" t="s">
        <v>54</v>
      </c>
      <c r="G20" s="33">
        <v>74</v>
      </c>
      <c r="H20" s="34">
        <v>0</v>
      </c>
      <c r="I20" s="34">
        <f>ROUND(G20*H20,P4)</f>
        <v>0</v>
      </c>
      <c r="J20" s="32" t="s">
        <v>38</v>
      </c>
      <c r="O20" s="35">
        <f>I20*0.21</f>
        <v>0</v>
      </c>
      <c r="P20">
        <v>3</v>
      </c>
    </row>
    <row r="21" ht="45">
      <c r="A21" s="29" t="s">
        <v>32</v>
      </c>
      <c r="B21" s="36"/>
      <c r="C21" s="37"/>
      <c r="D21" s="37"/>
      <c r="E21" s="31" t="s">
        <v>84</v>
      </c>
      <c r="F21" s="37"/>
      <c r="G21" s="37"/>
      <c r="H21" s="37"/>
      <c r="I21" s="37"/>
      <c r="J21" s="38"/>
    </row>
    <row r="22" ht="30">
      <c r="A22" s="29" t="s">
        <v>34</v>
      </c>
      <c r="B22" s="36"/>
      <c r="C22" s="37"/>
      <c r="D22" s="37"/>
      <c r="E22" s="39" t="s">
        <v>85</v>
      </c>
      <c r="F22" s="37"/>
      <c r="G22" s="37"/>
      <c r="H22" s="37"/>
      <c r="I22" s="37"/>
      <c r="J22" s="38"/>
    </row>
    <row r="23">
      <c r="A23" s="29" t="s">
        <v>27</v>
      </c>
      <c r="B23" s="29">
        <v>5</v>
      </c>
      <c r="C23" s="30" t="s">
        <v>86</v>
      </c>
      <c r="D23" s="29" t="s">
        <v>29</v>
      </c>
      <c r="E23" s="31" t="s">
        <v>87</v>
      </c>
      <c r="F23" s="32" t="s">
        <v>88</v>
      </c>
      <c r="G23" s="33">
        <v>370</v>
      </c>
      <c r="H23" s="34">
        <v>0</v>
      </c>
      <c r="I23" s="34">
        <f>ROUND(G23*H23,P4)</f>
        <v>0</v>
      </c>
      <c r="J23" s="32" t="s">
        <v>38</v>
      </c>
      <c r="O23" s="35">
        <f>I23*0.21</f>
        <v>0</v>
      </c>
      <c r="P23">
        <v>3</v>
      </c>
    </row>
    <row r="24" ht="75">
      <c r="A24" s="29" t="s">
        <v>32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 ht="45">
      <c r="A25" s="29" t="s">
        <v>34</v>
      </c>
      <c r="B25" s="36"/>
      <c r="C25" s="37"/>
      <c r="D25" s="37"/>
      <c r="E25" s="39" t="s">
        <v>90</v>
      </c>
      <c r="F25" s="37"/>
      <c r="G25" s="37"/>
      <c r="H25" s="37"/>
      <c r="I25" s="37"/>
      <c r="J25" s="38"/>
    </row>
    <row r="26" ht="30">
      <c r="A26" s="29" t="s">
        <v>27</v>
      </c>
      <c r="B26" s="29">
        <v>6</v>
      </c>
      <c r="C26" s="30" t="s">
        <v>91</v>
      </c>
      <c r="D26" s="29" t="s">
        <v>29</v>
      </c>
      <c r="E26" s="31" t="s">
        <v>92</v>
      </c>
      <c r="F26" s="32" t="s">
        <v>54</v>
      </c>
      <c r="G26" s="33">
        <v>20</v>
      </c>
      <c r="H26" s="34">
        <v>0</v>
      </c>
      <c r="I26" s="34">
        <f>ROUND(G26*H26,P4)</f>
        <v>0</v>
      </c>
      <c r="J26" s="32" t="s">
        <v>38</v>
      </c>
      <c r="O26" s="35">
        <f>I26*0.21</f>
        <v>0</v>
      </c>
      <c r="P26">
        <v>3</v>
      </c>
    </row>
    <row r="27" ht="45">
      <c r="A27" s="29" t="s">
        <v>32</v>
      </c>
      <c r="B27" s="36"/>
      <c r="C27" s="37"/>
      <c r="D27" s="37"/>
      <c r="E27" s="31" t="s">
        <v>84</v>
      </c>
      <c r="F27" s="37"/>
      <c r="G27" s="37"/>
      <c r="H27" s="37"/>
      <c r="I27" s="37"/>
      <c r="J27" s="38"/>
    </row>
    <row r="28" ht="45">
      <c r="A28" s="29" t="s">
        <v>34</v>
      </c>
      <c r="B28" s="36"/>
      <c r="C28" s="37"/>
      <c r="D28" s="37"/>
      <c r="E28" s="39" t="s">
        <v>93</v>
      </c>
      <c r="F28" s="37"/>
      <c r="G28" s="37"/>
      <c r="H28" s="37"/>
      <c r="I28" s="37"/>
      <c r="J28" s="38"/>
    </row>
    <row r="29" ht="30">
      <c r="A29" s="29" t="s">
        <v>27</v>
      </c>
      <c r="B29" s="29">
        <v>7</v>
      </c>
      <c r="C29" s="30" t="s">
        <v>94</v>
      </c>
      <c r="D29" s="29" t="s">
        <v>29</v>
      </c>
      <c r="E29" s="31" t="s">
        <v>95</v>
      </c>
      <c r="F29" s="32" t="s">
        <v>54</v>
      </c>
      <c r="G29" s="33">
        <v>20</v>
      </c>
      <c r="H29" s="34">
        <v>0</v>
      </c>
      <c r="I29" s="34">
        <f>ROUND(G29*H29,P4)</f>
        <v>0</v>
      </c>
      <c r="J29" s="32" t="s">
        <v>38</v>
      </c>
      <c r="O29" s="35">
        <f>I29*0.21</f>
        <v>0</v>
      </c>
      <c r="P29">
        <v>3</v>
      </c>
    </row>
    <row r="30" ht="45">
      <c r="A30" s="29" t="s">
        <v>32</v>
      </c>
      <c r="B30" s="36"/>
      <c r="C30" s="37"/>
      <c r="D30" s="37"/>
      <c r="E30" s="31" t="s">
        <v>84</v>
      </c>
      <c r="F30" s="37"/>
      <c r="G30" s="37"/>
      <c r="H30" s="37"/>
      <c r="I30" s="37"/>
      <c r="J30" s="38"/>
    </row>
    <row r="31" ht="30">
      <c r="A31" s="29" t="s">
        <v>34</v>
      </c>
      <c r="B31" s="36"/>
      <c r="C31" s="37"/>
      <c r="D31" s="37"/>
      <c r="E31" s="39" t="s">
        <v>96</v>
      </c>
      <c r="F31" s="37"/>
      <c r="G31" s="37"/>
      <c r="H31" s="37"/>
      <c r="I31" s="37"/>
      <c r="J31" s="38"/>
    </row>
    <row r="32">
      <c r="A32" s="29" t="s">
        <v>27</v>
      </c>
      <c r="B32" s="29">
        <v>8</v>
      </c>
      <c r="C32" s="30" t="s">
        <v>97</v>
      </c>
      <c r="D32" s="29" t="s">
        <v>29</v>
      </c>
      <c r="E32" s="31" t="s">
        <v>98</v>
      </c>
      <c r="F32" s="32" t="s">
        <v>88</v>
      </c>
      <c r="G32" s="33">
        <v>100</v>
      </c>
      <c r="H32" s="34">
        <v>0</v>
      </c>
      <c r="I32" s="34">
        <f>ROUND(G32*H32,P4)</f>
        <v>0</v>
      </c>
      <c r="J32" s="32" t="s">
        <v>38</v>
      </c>
      <c r="O32" s="35">
        <f>I32*0.21</f>
        <v>0</v>
      </c>
      <c r="P32">
        <v>3</v>
      </c>
    </row>
    <row r="33" ht="75">
      <c r="A33" s="29" t="s">
        <v>32</v>
      </c>
      <c r="B33" s="36"/>
      <c r="C33" s="37"/>
      <c r="D33" s="37"/>
      <c r="E33" s="31" t="s">
        <v>89</v>
      </c>
      <c r="F33" s="37"/>
      <c r="G33" s="37"/>
      <c r="H33" s="37"/>
      <c r="I33" s="37"/>
      <c r="J33" s="38"/>
    </row>
    <row r="34" ht="45">
      <c r="A34" s="29" t="s">
        <v>34</v>
      </c>
      <c r="B34" s="36"/>
      <c r="C34" s="37"/>
      <c r="D34" s="37"/>
      <c r="E34" s="39" t="s">
        <v>99</v>
      </c>
      <c r="F34" s="37"/>
      <c r="G34" s="37"/>
      <c r="H34" s="37"/>
      <c r="I34" s="37"/>
      <c r="J34" s="38"/>
    </row>
    <row r="35">
      <c r="A35" s="29" t="s">
        <v>27</v>
      </c>
      <c r="B35" s="29">
        <v>9</v>
      </c>
      <c r="C35" s="30" t="s">
        <v>100</v>
      </c>
      <c r="D35" s="29" t="s">
        <v>29</v>
      </c>
      <c r="E35" s="31" t="s">
        <v>101</v>
      </c>
      <c r="F35" s="32" t="s">
        <v>54</v>
      </c>
      <c r="G35" s="33">
        <v>4</v>
      </c>
      <c r="H35" s="34">
        <v>0</v>
      </c>
      <c r="I35" s="34">
        <f>ROUND(G35*H35,P4)</f>
        <v>0</v>
      </c>
      <c r="J35" s="32" t="s">
        <v>38</v>
      </c>
      <c r="O35" s="35">
        <f>I35*0.21</f>
        <v>0</v>
      </c>
      <c r="P35">
        <v>3</v>
      </c>
    </row>
    <row r="36" ht="45">
      <c r="A36" s="29" t="s">
        <v>32</v>
      </c>
      <c r="B36" s="36"/>
      <c r="C36" s="37"/>
      <c r="D36" s="37"/>
      <c r="E36" s="31" t="s">
        <v>84</v>
      </c>
      <c r="F36" s="37"/>
      <c r="G36" s="37"/>
      <c r="H36" s="37"/>
      <c r="I36" s="37"/>
      <c r="J36" s="38"/>
    </row>
    <row r="37" ht="30">
      <c r="A37" s="29" t="s">
        <v>34</v>
      </c>
      <c r="B37" s="36"/>
      <c r="C37" s="37"/>
      <c r="D37" s="37"/>
      <c r="E37" s="39" t="s">
        <v>102</v>
      </c>
      <c r="F37" s="37"/>
      <c r="G37" s="37"/>
      <c r="H37" s="37"/>
      <c r="I37" s="37"/>
      <c r="J37" s="38"/>
    </row>
    <row r="38">
      <c r="A38" s="29" t="s">
        <v>27</v>
      </c>
      <c r="B38" s="29">
        <v>10</v>
      </c>
      <c r="C38" s="30" t="s">
        <v>103</v>
      </c>
      <c r="D38" s="29" t="s">
        <v>29</v>
      </c>
      <c r="E38" s="31" t="s">
        <v>104</v>
      </c>
      <c r="F38" s="32" t="s">
        <v>54</v>
      </c>
      <c r="G38" s="33">
        <v>4</v>
      </c>
      <c r="H38" s="34">
        <v>0</v>
      </c>
      <c r="I38" s="34">
        <f>ROUND(G38*H38,P4)</f>
        <v>0</v>
      </c>
      <c r="J38" s="32" t="s">
        <v>38</v>
      </c>
      <c r="O38" s="35">
        <f>I38*0.21</f>
        <v>0</v>
      </c>
      <c r="P38">
        <v>3</v>
      </c>
    </row>
    <row r="39" ht="45">
      <c r="A39" s="29" t="s">
        <v>32</v>
      </c>
      <c r="B39" s="36"/>
      <c r="C39" s="37"/>
      <c r="D39" s="37"/>
      <c r="E39" s="31" t="s">
        <v>84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9" t="s">
        <v>105</v>
      </c>
      <c r="F40" s="37"/>
      <c r="G40" s="37"/>
      <c r="H40" s="37"/>
      <c r="I40" s="37"/>
      <c r="J40" s="38"/>
    </row>
    <row r="41">
      <c r="A41" s="29" t="s">
        <v>27</v>
      </c>
      <c r="B41" s="29">
        <v>11</v>
      </c>
      <c r="C41" s="30" t="s">
        <v>106</v>
      </c>
      <c r="D41" s="29" t="s">
        <v>29</v>
      </c>
      <c r="E41" s="31" t="s">
        <v>107</v>
      </c>
      <c r="F41" s="32" t="s">
        <v>88</v>
      </c>
      <c r="G41" s="33">
        <v>20</v>
      </c>
      <c r="H41" s="34">
        <v>0</v>
      </c>
      <c r="I41" s="34">
        <f>ROUND(G41*H41,P4)</f>
        <v>0</v>
      </c>
      <c r="J41" s="32" t="s">
        <v>38</v>
      </c>
      <c r="O41" s="35">
        <f>I41*0.21</f>
        <v>0</v>
      </c>
      <c r="P41">
        <v>3</v>
      </c>
    </row>
    <row r="42" ht="75">
      <c r="A42" s="29" t="s">
        <v>32</v>
      </c>
      <c r="B42" s="36"/>
      <c r="C42" s="37"/>
      <c r="D42" s="37"/>
      <c r="E42" s="31" t="s">
        <v>89</v>
      </c>
      <c r="F42" s="37"/>
      <c r="G42" s="37"/>
      <c r="H42" s="37"/>
      <c r="I42" s="37"/>
      <c r="J42" s="38"/>
    </row>
    <row r="43" ht="30">
      <c r="A43" s="29" t="s">
        <v>34</v>
      </c>
      <c r="B43" s="40"/>
      <c r="C43" s="41"/>
      <c r="D43" s="41"/>
      <c r="E43" s="39" t="s">
        <v>108</v>
      </c>
      <c r="F43" s="41"/>
      <c r="G43" s="41"/>
      <c r="H43" s="41"/>
      <c r="I43" s="41"/>
      <c r="J4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109</v>
      </c>
      <c r="I3" s="16">
        <f>SUMIFS(I9:I73,A9:A73,"SD")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</v>
      </c>
      <c r="D4" s="13"/>
      <c r="E4" s="14" t="s">
        <v>110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</v>
      </c>
      <c r="B5" s="11" t="s">
        <v>12</v>
      </c>
      <c r="C5" s="12" t="s">
        <v>109</v>
      </c>
      <c r="D5" s="13"/>
      <c r="E5" s="14" t="s">
        <v>110</v>
      </c>
      <c r="F5" s="7"/>
      <c r="G5" s="7"/>
      <c r="H5" s="7"/>
      <c r="I5" s="7"/>
      <c r="J5" s="9"/>
      <c r="O5">
        <v>0.20999999999999999</v>
      </c>
    </row>
    <row r="6">
      <c r="A6" s="17" t="s">
        <v>13</v>
      </c>
      <c r="B6" s="18" t="s">
        <v>14</v>
      </c>
      <c r="C6" s="19" t="s">
        <v>15</v>
      </c>
      <c r="D6" s="19" t="s">
        <v>16</v>
      </c>
      <c r="E6" s="19" t="s">
        <v>17</v>
      </c>
      <c r="F6" s="19" t="s">
        <v>18</v>
      </c>
      <c r="G6" s="19" t="s">
        <v>19</v>
      </c>
      <c r="H6" s="19" t="s">
        <v>20</v>
      </c>
      <c r="I6" s="19"/>
      <c r="J6" s="20" t="s">
        <v>21</v>
      </c>
    </row>
    <row r="7">
      <c r="A7" s="17"/>
      <c r="B7" s="18"/>
      <c r="C7" s="19"/>
      <c r="D7" s="19"/>
      <c r="E7" s="19"/>
      <c r="F7" s="19"/>
      <c r="G7" s="19"/>
      <c r="H7" s="19" t="s">
        <v>22</v>
      </c>
      <c r="I7" s="19" t="s">
        <v>23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24</v>
      </c>
      <c r="B9" s="24"/>
      <c r="C9" s="25" t="s">
        <v>25</v>
      </c>
      <c r="D9" s="26"/>
      <c r="E9" s="23" t="s">
        <v>26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27</v>
      </c>
      <c r="B10" s="29">
        <v>1</v>
      </c>
      <c r="C10" s="30" t="s">
        <v>111</v>
      </c>
      <c r="D10" s="29"/>
      <c r="E10" s="31" t="s">
        <v>112</v>
      </c>
      <c r="F10" s="32" t="s">
        <v>113</v>
      </c>
      <c r="G10" s="33">
        <v>231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25">
      <c r="A11" s="29" t="s">
        <v>32</v>
      </c>
      <c r="B11" s="36"/>
      <c r="C11" s="37"/>
      <c r="D11" s="37"/>
      <c r="E11" s="31" t="s">
        <v>114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9" t="s">
        <v>115</v>
      </c>
      <c r="F12" s="37"/>
      <c r="G12" s="37"/>
      <c r="H12" s="37"/>
      <c r="I12" s="37"/>
      <c r="J12" s="38"/>
    </row>
    <row r="13" ht="30">
      <c r="A13" s="29" t="s">
        <v>27</v>
      </c>
      <c r="B13" s="29">
        <v>2</v>
      </c>
      <c r="C13" s="30" t="s">
        <v>116</v>
      </c>
      <c r="D13" s="29"/>
      <c r="E13" s="31" t="s">
        <v>112</v>
      </c>
      <c r="F13" s="32" t="s">
        <v>113</v>
      </c>
      <c r="G13" s="33">
        <v>791.79999999999995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65">
      <c r="A14" s="29" t="s">
        <v>32</v>
      </c>
      <c r="B14" s="36"/>
      <c r="C14" s="37"/>
      <c r="D14" s="37"/>
      <c r="E14" s="31" t="s">
        <v>117</v>
      </c>
      <c r="F14" s="37"/>
      <c r="G14" s="37"/>
      <c r="H14" s="37"/>
      <c r="I14" s="37"/>
      <c r="J14" s="38"/>
    </row>
    <row r="15" ht="30">
      <c r="A15" s="29" t="s">
        <v>34</v>
      </c>
      <c r="B15" s="36"/>
      <c r="C15" s="37"/>
      <c r="D15" s="37"/>
      <c r="E15" s="39" t="s">
        <v>118</v>
      </c>
      <c r="F15" s="37"/>
      <c r="G15" s="37"/>
      <c r="H15" s="37"/>
      <c r="I15" s="37"/>
      <c r="J15" s="38"/>
    </row>
    <row r="16">
      <c r="A16" s="29" t="s">
        <v>27</v>
      </c>
      <c r="B16" s="29">
        <v>3</v>
      </c>
      <c r="C16" s="30" t="s">
        <v>119</v>
      </c>
      <c r="D16" s="29" t="s">
        <v>29</v>
      </c>
      <c r="E16" s="31" t="s">
        <v>120</v>
      </c>
      <c r="F16" s="32" t="s">
        <v>121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60">
      <c r="A17" s="29" t="s">
        <v>32</v>
      </c>
      <c r="B17" s="36"/>
      <c r="C17" s="37"/>
      <c r="D17" s="37"/>
      <c r="E17" s="31" t="s">
        <v>122</v>
      </c>
      <c r="F17" s="37"/>
      <c r="G17" s="37"/>
      <c r="H17" s="37"/>
      <c r="I17" s="37"/>
      <c r="J17" s="38"/>
    </row>
    <row r="18" ht="30">
      <c r="A18" s="29" t="s">
        <v>34</v>
      </c>
      <c r="B18" s="36"/>
      <c r="C18" s="37"/>
      <c r="D18" s="37"/>
      <c r="E18" s="39" t="s">
        <v>35</v>
      </c>
      <c r="F18" s="37"/>
      <c r="G18" s="37"/>
      <c r="H18" s="37"/>
      <c r="I18" s="37"/>
      <c r="J18" s="38"/>
    </row>
    <row r="19">
      <c r="A19" s="29" t="s">
        <v>27</v>
      </c>
      <c r="B19" s="29">
        <v>4</v>
      </c>
      <c r="C19" s="30" t="s">
        <v>123</v>
      </c>
      <c r="D19" s="29" t="s">
        <v>29</v>
      </c>
      <c r="E19" s="31" t="s">
        <v>124</v>
      </c>
      <c r="F19" s="32" t="s">
        <v>31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05">
      <c r="A20" s="29" t="s">
        <v>32</v>
      </c>
      <c r="B20" s="36"/>
      <c r="C20" s="37"/>
      <c r="D20" s="37"/>
      <c r="E20" s="31" t="s">
        <v>125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9" t="s">
        <v>35</v>
      </c>
      <c r="F21" s="37"/>
      <c r="G21" s="37"/>
      <c r="H21" s="37"/>
      <c r="I21" s="37"/>
      <c r="J21" s="38"/>
    </row>
    <row r="22">
      <c r="A22" s="29" t="s">
        <v>27</v>
      </c>
      <c r="B22" s="29">
        <v>5</v>
      </c>
      <c r="C22" s="30" t="s">
        <v>126</v>
      </c>
      <c r="D22" s="29" t="s">
        <v>29</v>
      </c>
      <c r="E22" s="31" t="s">
        <v>127</v>
      </c>
      <c r="F22" s="32" t="s">
        <v>31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5">
      <c r="A23" s="29" t="s">
        <v>32</v>
      </c>
      <c r="B23" s="36"/>
      <c r="C23" s="37"/>
      <c r="D23" s="37"/>
      <c r="E23" s="31" t="s">
        <v>128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9" t="s">
        <v>35</v>
      </c>
      <c r="F24" s="37"/>
      <c r="G24" s="37"/>
      <c r="H24" s="37"/>
      <c r="I24" s="37"/>
      <c r="J24" s="38"/>
    </row>
    <row r="25">
      <c r="A25" s="29" t="s">
        <v>27</v>
      </c>
      <c r="B25" s="29">
        <v>6</v>
      </c>
      <c r="C25" s="30" t="s">
        <v>129</v>
      </c>
      <c r="D25" s="29" t="s">
        <v>29</v>
      </c>
      <c r="E25" s="31" t="s">
        <v>72</v>
      </c>
      <c r="F25" s="32" t="s">
        <v>63</v>
      </c>
      <c r="G25" s="33">
        <v>97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05">
      <c r="A26" s="29" t="s">
        <v>32</v>
      </c>
      <c r="B26" s="36"/>
      <c r="C26" s="37"/>
      <c r="D26" s="37"/>
      <c r="E26" s="31" t="s">
        <v>130</v>
      </c>
      <c r="F26" s="37"/>
      <c r="G26" s="37"/>
      <c r="H26" s="37"/>
      <c r="I26" s="37"/>
      <c r="J26" s="38"/>
    </row>
    <row r="27" ht="30">
      <c r="A27" s="29" t="s">
        <v>34</v>
      </c>
      <c r="B27" s="36"/>
      <c r="C27" s="37"/>
      <c r="D27" s="37"/>
      <c r="E27" s="39" t="s">
        <v>131</v>
      </c>
      <c r="F27" s="37"/>
      <c r="G27" s="37"/>
      <c r="H27" s="37"/>
      <c r="I27" s="37"/>
      <c r="J27" s="38"/>
    </row>
    <row r="28">
      <c r="A28" s="29" t="s">
        <v>27</v>
      </c>
      <c r="B28" s="29">
        <v>7</v>
      </c>
      <c r="C28" s="30" t="s">
        <v>132</v>
      </c>
      <c r="D28" s="29" t="s">
        <v>29</v>
      </c>
      <c r="E28" s="31" t="s">
        <v>133</v>
      </c>
      <c r="F28" s="32" t="s">
        <v>31</v>
      </c>
      <c r="G28" s="33">
        <v>2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5">
      <c r="A29" s="29" t="s">
        <v>32</v>
      </c>
      <c r="B29" s="36"/>
      <c r="C29" s="37"/>
      <c r="D29" s="37"/>
      <c r="E29" s="31" t="s">
        <v>134</v>
      </c>
      <c r="F29" s="37"/>
      <c r="G29" s="37"/>
      <c r="H29" s="37"/>
      <c r="I29" s="37"/>
      <c r="J29" s="38"/>
    </row>
    <row r="30" ht="45">
      <c r="A30" s="29" t="s">
        <v>34</v>
      </c>
      <c r="B30" s="36"/>
      <c r="C30" s="37"/>
      <c r="D30" s="37"/>
      <c r="E30" s="39" t="s">
        <v>135</v>
      </c>
      <c r="F30" s="37"/>
      <c r="G30" s="37"/>
      <c r="H30" s="37"/>
      <c r="I30" s="37"/>
      <c r="J30" s="38"/>
    </row>
    <row r="31">
      <c r="A31" s="29" t="s">
        <v>27</v>
      </c>
      <c r="B31" s="29">
        <v>8</v>
      </c>
      <c r="C31" s="30" t="s">
        <v>136</v>
      </c>
      <c r="D31" s="29" t="s">
        <v>29</v>
      </c>
      <c r="E31" s="31" t="s">
        <v>137</v>
      </c>
      <c r="F31" s="32" t="s">
        <v>138</v>
      </c>
      <c r="G31" s="33">
        <v>44.799999999999997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32</v>
      </c>
      <c r="B32" s="36"/>
      <c r="C32" s="37"/>
      <c r="D32" s="37"/>
      <c r="E32" s="31" t="s">
        <v>139</v>
      </c>
      <c r="F32" s="37"/>
      <c r="G32" s="37"/>
      <c r="H32" s="37"/>
      <c r="I32" s="37"/>
      <c r="J32" s="38"/>
    </row>
    <row r="33" ht="45">
      <c r="A33" s="29" t="s">
        <v>34</v>
      </c>
      <c r="B33" s="36"/>
      <c r="C33" s="37"/>
      <c r="D33" s="37"/>
      <c r="E33" s="39" t="s">
        <v>140</v>
      </c>
      <c r="F33" s="37"/>
      <c r="G33" s="37"/>
      <c r="H33" s="37"/>
      <c r="I33" s="37"/>
      <c r="J33" s="38"/>
    </row>
    <row r="34">
      <c r="A34" s="29" t="s">
        <v>27</v>
      </c>
      <c r="B34" s="29">
        <v>9</v>
      </c>
      <c r="C34" s="30" t="s">
        <v>141</v>
      </c>
      <c r="D34" s="29" t="s">
        <v>29</v>
      </c>
      <c r="E34" s="31" t="s">
        <v>142</v>
      </c>
      <c r="F34" s="32" t="s">
        <v>121</v>
      </c>
      <c r="G34" s="33">
        <v>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32</v>
      </c>
      <c r="B35" s="36"/>
      <c r="C35" s="37"/>
      <c r="D35" s="37"/>
      <c r="E35" s="31" t="s">
        <v>143</v>
      </c>
      <c r="F35" s="37"/>
      <c r="G35" s="37"/>
      <c r="H35" s="37"/>
      <c r="I35" s="37"/>
      <c r="J35" s="38"/>
    </row>
    <row r="36" ht="45">
      <c r="A36" s="29" t="s">
        <v>34</v>
      </c>
      <c r="B36" s="36"/>
      <c r="C36" s="37"/>
      <c r="D36" s="37"/>
      <c r="E36" s="39" t="s">
        <v>135</v>
      </c>
      <c r="F36" s="37"/>
      <c r="G36" s="37"/>
      <c r="H36" s="37"/>
      <c r="I36" s="37"/>
      <c r="J36" s="38"/>
    </row>
    <row r="37">
      <c r="A37" s="29" t="s">
        <v>27</v>
      </c>
      <c r="B37" s="29">
        <v>10</v>
      </c>
      <c r="C37" s="30" t="s">
        <v>144</v>
      </c>
      <c r="D37" s="29" t="s">
        <v>44</v>
      </c>
      <c r="E37" s="31" t="s">
        <v>145</v>
      </c>
      <c r="F37" s="32" t="s">
        <v>31</v>
      </c>
      <c r="G37" s="33">
        <v>1</v>
      </c>
      <c r="H37" s="34">
        <v>0</v>
      </c>
      <c r="I37" s="34">
        <f>ROUND(G37*H37,P4)</f>
        <v>0</v>
      </c>
      <c r="J37" s="32" t="s">
        <v>38</v>
      </c>
      <c r="O37" s="35">
        <f>I37*0.21</f>
        <v>0</v>
      </c>
      <c r="P37">
        <v>3</v>
      </c>
    </row>
    <row r="38" ht="30">
      <c r="A38" s="29" t="s">
        <v>32</v>
      </c>
      <c r="B38" s="36"/>
      <c r="C38" s="37"/>
      <c r="D38" s="37"/>
      <c r="E38" s="31" t="s">
        <v>146</v>
      </c>
      <c r="F38" s="37"/>
      <c r="G38" s="37"/>
      <c r="H38" s="37"/>
      <c r="I38" s="37"/>
      <c r="J38" s="38"/>
    </row>
    <row r="39" ht="30">
      <c r="A39" s="29" t="s">
        <v>34</v>
      </c>
      <c r="B39" s="36"/>
      <c r="C39" s="37"/>
      <c r="D39" s="37"/>
      <c r="E39" s="39" t="s">
        <v>35</v>
      </c>
      <c r="F39" s="37"/>
      <c r="G39" s="37"/>
      <c r="H39" s="37"/>
      <c r="I39" s="37"/>
      <c r="J39" s="38"/>
    </row>
    <row r="40">
      <c r="A40" s="29" t="s">
        <v>27</v>
      </c>
      <c r="B40" s="29">
        <v>11</v>
      </c>
      <c r="C40" s="30" t="s">
        <v>147</v>
      </c>
      <c r="D40" s="29" t="s">
        <v>41</v>
      </c>
      <c r="E40" s="31" t="s">
        <v>148</v>
      </c>
      <c r="F40" s="32" t="s">
        <v>54</v>
      </c>
      <c r="G40" s="33">
        <v>1</v>
      </c>
      <c r="H40" s="34">
        <v>0</v>
      </c>
      <c r="I40" s="34">
        <f>ROUND(G40*H40,P4)</f>
        <v>0</v>
      </c>
      <c r="J40" s="32" t="s">
        <v>38</v>
      </c>
      <c r="O40" s="35">
        <f>I40*0.21</f>
        <v>0</v>
      </c>
      <c r="P40">
        <v>3</v>
      </c>
    </row>
    <row r="41" ht="30">
      <c r="A41" s="29" t="s">
        <v>32</v>
      </c>
      <c r="B41" s="36"/>
      <c r="C41" s="37"/>
      <c r="D41" s="37"/>
      <c r="E41" s="31" t="s">
        <v>149</v>
      </c>
      <c r="F41" s="37"/>
      <c r="G41" s="37"/>
      <c r="H41" s="37"/>
      <c r="I41" s="37"/>
      <c r="J41" s="38"/>
    </row>
    <row r="42" ht="30">
      <c r="A42" s="29" t="s">
        <v>34</v>
      </c>
      <c r="B42" s="36"/>
      <c r="C42" s="37"/>
      <c r="D42" s="37"/>
      <c r="E42" s="39" t="s">
        <v>35</v>
      </c>
      <c r="F42" s="37"/>
      <c r="G42" s="37"/>
      <c r="H42" s="37"/>
      <c r="I42" s="37"/>
      <c r="J42" s="38"/>
    </row>
    <row r="43">
      <c r="A43" s="29" t="s">
        <v>27</v>
      </c>
      <c r="B43" s="29">
        <v>12</v>
      </c>
      <c r="C43" s="30" t="s">
        <v>147</v>
      </c>
      <c r="D43" s="29" t="s">
        <v>44</v>
      </c>
      <c r="E43" s="31" t="s">
        <v>148</v>
      </c>
      <c r="F43" s="32" t="s">
        <v>54</v>
      </c>
      <c r="G43" s="33">
        <v>4</v>
      </c>
      <c r="H43" s="34">
        <v>0</v>
      </c>
      <c r="I43" s="34">
        <f>ROUND(G43*H43,P4)</f>
        <v>0</v>
      </c>
      <c r="J43" s="32" t="s">
        <v>38</v>
      </c>
      <c r="O43" s="35">
        <f>I43*0.21</f>
        <v>0</v>
      </c>
      <c r="P43">
        <v>3</v>
      </c>
    </row>
    <row r="44" ht="30">
      <c r="A44" s="29" t="s">
        <v>32</v>
      </c>
      <c r="B44" s="36"/>
      <c r="C44" s="37"/>
      <c r="D44" s="37"/>
      <c r="E44" s="31" t="s">
        <v>150</v>
      </c>
      <c r="F44" s="37"/>
      <c r="G44" s="37"/>
      <c r="H44" s="37"/>
      <c r="I44" s="37"/>
      <c r="J44" s="38"/>
    </row>
    <row r="45" ht="30">
      <c r="A45" s="29" t="s">
        <v>34</v>
      </c>
      <c r="B45" s="36"/>
      <c r="C45" s="37"/>
      <c r="D45" s="37"/>
      <c r="E45" s="39" t="s">
        <v>151</v>
      </c>
      <c r="F45" s="37"/>
      <c r="G45" s="37"/>
      <c r="H45" s="37"/>
      <c r="I45" s="37"/>
      <c r="J45" s="38"/>
    </row>
    <row r="46">
      <c r="A46" s="23" t="s">
        <v>24</v>
      </c>
      <c r="B46" s="24"/>
      <c r="C46" s="25" t="s">
        <v>152</v>
      </c>
      <c r="D46" s="26"/>
      <c r="E46" s="23" t="s">
        <v>153</v>
      </c>
      <c r="F46" s="26"/>
      <c r="G46" s="26"/>
      <c r="H46" s="26"/>
      <c r="I46" s="27">
        <f>SUMIFS(I47:I58,A47:A58,"P")</f>
        <v>0</v>
      </c>
      <c r="J46" s="28"/>
    </row>
    <row r="47" ht="30">
      <c r="A47" s="29" t="s">
        <v>27</v>
      </c>
      <c r="B47" s="29">
        <v>13</v>
      </c>
      <c r="C47" s="30" t="s">
        <v>154</v>
      </c>
      <c r="D47" s="29" t="s">
        <v>29</v>
      </c>
      <c r="E47" s="31" t="s">
        <v>155</v>
      </c>
      <c r="F47" s="32" t="s">
        <v>156</v>
      </c>
      <c r="G47" s="33">
        <v>92.400000000000006</v>
      </c>
      <c r="H47" s="34">
        <v>0</v>
      </c>
      <c r="I47" s="34">
        <f>ROUND(G47*H47,P4)</f>
        <v>0</v>
      </c>
      <c r="J47" s="32" t="s">
        <v>38</v>
      </c>
      <c r="O47" s="35">
        <f>I47*0.21</f>
        <v>0</v>
      </c>
      <c r="P47">
        <v>3</v>
      </c>
    </row>
    <row r="48" ht="30">
      <c r="A48" s="29" t="s">
        <v>32</v>
      </c>
      <c r="B48" s="36"/>
      <c r="C48" s="37"/>
      <c r="D48" s="37"/>
      <c r="E48" s="31" t="s">
        <v>157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9" t="s">
        <v>158</v>
      </c>
      <c r="F49" s="37"/>
      <c r="G49" s="37"/>
      <c r="H49" s="37"/>
      <c r="I49" s="37"/>
      <c r="J49" s="38"/>
    </row>
    <row r="50">
      <c r="A50" s="29" t="s">
        <v>27</v>
      </c>
      <c r="B50" s="29">
        <v>14</v>
      </c>
      <c r="C50" s="30" t="s">
        <v>159</v>
      </c>
      <c r="D50" s="29" t="s">
        <v>29</v>
      </c>
      <c r="E50" s="31" t="s">
        <v>160</v>
      </c>
      <c r="F50" s="32" t="s">
        <v>156</v>
      </c>
      <c r="G50" s="33">
        <v>395.89999999999998</v>
      </c>
      <c r="H50" s="34">
        <v>0</v>
      </c>
      <c r="I50" s="34">
        <f>ROUND(G50*H50,P4)</f>
        <v>0</v>
      </c>
      <c r="J50" s="32" t="s">
        <v>38</v>
      </c>
      <c r="O50" s="35">
        <f>I50*0.21</f>
        <v>0</v>
      </c>
      <c r="P50">
        <v>3</v>
      </c>
    </row>
    <row r="51" ht="30">
      <c r="A51" s="29" t="s">
        <v>32</v>
      </c>
      <c r="B51" s="36"/>
      <c r="C51" s="37"/>
      <c r="D51" s="37"/>
      <c r="E51" s="31" t="s">
        <v>161</v>
      </c>
      <c r="F51" s="37"/>
      <c r="G51" s="37"/>
      <c r="H51" s="37"/>
      <c r="I51" s="37"/>
      <c r="J51" s="38"/>
    </row>
    <row r="52" ht="60">
      <c r="A52" s="29" t="s">
        <v>34</v>
      </c>
      <c r="B52" s="36"/>
      <c r="C52" s="37"/>
      <c r="D52" s="37"/>
      <c r="E52" s="39" t="s">
        <v>162</v>
      </c>
      <c r="F52" s="37"/>
      <c r="G52" s="37"/>
      <c r="H52" s="37"/>
      <c r="I52" s="37"/>
      <c r="J52" s="38"/>
    </row>
    <row r="53">
      <c r="A53" s="29" t="s">
        <v>27</v>
      </c>
      <c r="B53" s="29">
        <v>15</v>
      </c>
      <c r="C53" s="30" t="s">
        <v>163</v>
      </c>
      <c r="D53" s="29" t="s">
        <v>29</v>
      </c>
      <c r="E53" s="31" t="s">
        <v>164</v>
      </c>
      <c r="F53" s="32" t="s">
        <v>156</v>
      </c>
      <c r="G53" s="33">
        <v>395.89999999999998</v>
      </c>
      <c r="H53" s="34">
        <v>0</v>
      </c>
      <c r="I53" s="34">
        <f>ROUND(G53*H53,P4)</f>
        <v>0</v>
      </c>
      <c r="J53" s="32" t="s">
        <v>38</v>
      </c>
      <c r="O53" s="35">
        <f>I53*0.21</f>
        <v>0</v>
      </c>
      <c r="P53">
        <v>3</v>
      </c>
    </row>
    <row r="54">
      <c r="A54" s="29" t="s">
        <v>32</v>
      </c>
      <c r="B54" s="36"/>
      <c r="C54" s="37"/>
      <c r="D54" s="37"/>
      <c r="E54" s="31" t="s">
        <v>165</v>
      </c>
      <c r="F54" s="37"/>
      <c r="G54" s="37"/>
      <c r="H54" s="37"/>
      <c r="I54" s="37"/>
      <c r="J54" s="38"/>
    </row>
    <row r="55" ht="30">
      <c r="A55" s="29" t="s">
        <v>34</v>
      </c>
      <c r="B55" s="36"/>
      <c r="C55" s="37"/>
      <c r="D55" s="37"/>
      <c r="E55" s="39" t="s">
        <v>166</v>
      </c>
      <c r="F55" s="37"/>
      <c r="G55" s="37"/>
      <c r="H55" s="37"/>
      <c r="I55" s="37"/>
      <c r="J55" s="38"/>
    </row>
    <row r="56">
      <c r="A56" s="29" t="s">
        <v>27</v>
      </c>
      <c r="B56" s="29">
        <v>16</v>
      </c>
      <c r="C56" s="30" t="s">
        <v>167</v>
      </c>
      <c r="D56" s="29" t="s">
        <v>29</v>
      </c>
      <c r="E56" s="31" t="s">
        <v>168</v>
      </c>
      <c r="F56" s="32" t="s">
        <v>156</v>
      </c>
      <c r="G56" s="33">
        <v>60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32</v>
      </c>
      <c r="B57" s="36"/>
      <c r="C57" s="37"/>
      <c r="D57" s="37"/>
      <c r="E57" s="31" t="s">
        <v>169</v>
      </c>
      <c r="F57" s="37"/>
      <c r="G57" s="37"/>
      <c r="H57" s="37"/>
      <c r="I57" s="37"/>
      <c r="J57" s="38"/>
    </row>
    <row r="58" ht="30">
      <c r="A58" s="29" t="s">
        <v>34</v>
      </c>
      <c r="B58" s="36"/>
      <c r="C58" s="37"/>
      <c r="D58" s="37"/>
      <c r="E58" s="39" t="s">
        <v>170</v>
      </c>
      <c r="F58" s="37"/>
      <c r="G58" s="37"/>
      <c r="H58" s="37"/>
      <c r="I58" s="37"/>
      <c r="J58" s="38"/>
    </row>
    <row r="59">
      <c r="A59" s="23" t="s">
        <v>24</v>
      </c>
      <c r="B59" s="24"/>
      <c r="C59" s="25" t="s">
        <v>171</v>
      </c>
      <c r="D59" s="26"/>
      <c r="E59" s="23" t="s">
        <v>172</v>
      </c>
      <c r="F59" s="26"/>
      <c r="G59" s="26"/>
      <c r="H59" s="26"/>
      <c r="I59" s="27">
        <f>SUMIFS(I60:I62,A60:A62,"P")</f>
        <v>0</v>
      </c>
      <c r="J59" s="28"/>
    </row>
    <row r="60">
      <c r="A60" s="29" t="s">
        <v>27</v>
      </c>
      <c r="B60" s="29">
        <v>17</v>
      </c>
      <c r="C60" s="30" t="s">
        <v>173</v>
      </c>
      <c r="D60" s="29" t="s">
        <v>29</v>
      </c>
      <c r="E60" s="31" t="s">
        <v>174</v>
      </c>
      <c r="F60" s="32" t="s">
        <v>156</v>
      </c>
      <c r="G60" s="33">
        <v>136.5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60">
      <c r="A61" s="29" t="s">
        <v>32</v>
      </c>
      <c r="B61" s="36"/>
      <c r="C61" s="37"/>
      <c r="D61" s="37"/>
      <c r="E61" s="31" t="s">
        <v>175</v>
      </c>
      <c r="F61" s="37"/>
      <c r="G61" s="37"/>
      <c r="H61" s="37"/>
      <c r="I61" s="37"/>
      <c r="J61" s="38"/>
    </row>
    <row r="62" ht="45">
      <c r="A62" s="29" t="s">
        <v>34</v>
      </c>
      <c r="B62" s="36"/>
      <c r="C62" s="37"/>
      <c r="D62" s="37"/>
      <c r="E62" s="39" t="s">
        <v>176</v>
      </c>
      <c r="F62" s="37"/>
      <c r="G62" s="37"/>
      <c r="H62" s="37"/>
      <c r="I62" s="37"/>
      <c r="J62" s="38"/>
    </row>
    <row r="63">
      <c r="A63" s="23" t="s">
        <v>24</v>
      </c>
      <c r="B63" s="24"/>
      <c r="C63" s="25" t="s">
        <v>177</v>
      </c>
      <c r="D63" s="26"/>
      <c r="E63" s="23" t="s">
        <v>178</v>
      </c>
      <c r="F63" s="26"/>
      <c r="G63" s="26"/>
      <c r="H63" s="26"/>
      <c r="I63" s="27">
        <f>SUMIFS(I64:I69,A64:A69,"P")</f>
        <v>0</v>
      </c>
      <c r="J63" s="28"/>
    </row>
    <row r="64">
      <c r="A64" s="29" t="s">
        <v>27</v>
      </c>
      <c r="B64" s="29">
        <v>18</v>
      </c>
      <c r="C64" s="30" t="s">
        <v>179</v>
      </c>
      <c r="D64" s="29" t="s">
        <v>29</v>
      </c>
      <c r="E64" s="31" t="s">
        <v>180</v>
      </c>
      <c r="F64" s="32" t="s">
        <v>156</v>
      </c>
      <c r="G64" s="33">
        <v>60</v>
      </c>
      <c r="H64" s="34">
        <v>0</v>
      </c>
      <c r="I64" s="34">
        <f>ROUND(G64*H64,P4)</f>
        <v>0</v>
      </c>
      <c r="J64" s="32" t="s">
        <v>38</v>
      </c>
      <c r="O64" s="35">
        <f>I64*0.21</f>
        <v>0</v>
      </c>
      <c r="P64">
        <v>3</v>
      </c>
    </row>
    <row r="65">
      <c r="A65" s="29" t="s">
        <v>32</v>
      </c>
      <c r="B65" s="36"/>
      <c r="C65" s="37"/>
      <c r="D65" s="37"/>
      <c r="E65" s="31" t="s">
        <v>181</v>
      </c>
      <c r="F65" s="37"/>
      <c r="G65" s="37"/>
      <c r="H65" s="37"/>
      <c r="I65" s="37"/>
      <c r="J65" s="38"/>
    </row>
    <row r="66" ht="45">
      <c r="A66" s="29" t="s">
        <v>34</v>
      </c>
      <c r="B66" s="36"/>
      <c r="C66" s="37"/>
      <c r="D66" s="37"/>
      <c r="E66" s="39" t="s">
        <v>182</v>
      </c>
      <c r="F66" s="37"/>
      <c r="G66" s="37"/>
      <c r="H66" s="37"/>
      <c r="I66" s="37"/>
      <c r="J66" s="38"/>
    </row>
    <row r="67">
      <c r="A67" s="29" t="s">
        <v>27</v>
      </c>
      <c r="B67" s="29">
        <v>19</v>
      </c>
      <c r="C67" s="30" t="s">
        <v>183</v>
      </c>
      <c r="D67" s="29" t="s">
        <v>29</v>
      </c>
      <c r="E67" s="31" t="s">
        <v>184</v>
      </c>
      <c r="F67" s="32" t="s">
        <v>156</v>
      </c>
      <c r="G67" s="33">
        <v>275.89999999999998</v>
      </c>
      <c r="H67" s="34">
        <v>0</v>
      </c>
      <c r="I67" s="34">
        <f>ROUND(G67*H67,P4)</f>
        <v>0</v>
      </c>
      <c r="J67" s="32" t="s">
        <v>38</v>
      </c>
      <c r="O67" s="35">
        <f>I67*0.21</f>
        <v>0</v>
      </c>
      <c r="P67">
        <v>3</v>
      </c>
    </row>
    <row r="68">
      <c r="A68" s="29" t="s">
        <v>32</v>
      </c>
      <c r="B68" s="36"/>
      <c r="C68" s="37"/>
      <c r="D68" s="37"/>
      <c r="E68" s="31" t="s">
        <v>185</v>
      </c>
      <c r="F68" s="37"/>
      <c r="G68" s="37"/>
      <c r="H68" s="37"/>
      <c r="I68" s="37"/>
      <c r="J68" s="38"/>
    </row>
    <row r="69" ht="45">
      <c r="A69" s="29" t="s">
        <v>34</v>
      </c>
      <c r="B69" s="36"/>
      <c r="C69" s="37"/>
      <c r="D69" s="37"/>
      <c r="E69" s="39" t="s">
        <v>186</v>
      </c>
      <c r="F69" s="37"/>
      <c r="G69" s="37"/>
      <c r="H69" s="37"/>
      <c r="I69" s="37"/>
      <c r="J69" s="38"/>
    </row>
    <row r="70">
      <c r="A70" s="23" t="s">
        <v>24</v>
      </c>
      <c r="B70" s="24"/>
      <c r="C70" s="25" t="s">
        <v>187</v>
      </c>
      <c r="D70" s="26"/>
      <c r="E70" s="23" t="s">
        <v>188</v>
      </c>
      <c r="F70" s="26"/>
      <c r="G70" s="26"/>
      <c r="H70" s="26"/>
      <c r="I70" s="27">
        <f>SUMIFS(I71:I73,A71:A73,"P")</f>
        <v>0</v>
      </c>
      <c r="J70" s="28"/>
    </row>
    <row r="71">
      <c r="A71" s="29" t="s">
        <v>27</v>
      </c>
      <c r="B71" s="29">
        <v>20</v>
      </c>
      <c r="C71" s="30" t="s">
        <v>189</v>
      </c>
      <c r="D71" s="29" t="s">
        <v>29</v>
      </c>
      <c r="E71" s="31" t="s">
        <v>190</v>
      </c>
      <c r="F71" s="32" t="s">
        <v>191</v>
      </c>
      <c r="G71" s="33">
        <v>440</v>
      </c>
      <c r="H71" s="34">
        <v>0</v>
      </c>
      <c r="I71" s="34">
        <f>ROUND(G71*H71,P4)</f>
        <v>0</v>
      </c>
      <c r="J71" s="32" t="s">
        <v>38</v>
      </c>
      <c r="O71" s="35">
        <f>I71*0.21</f>
        <v>0</v>
      </c>
      <c r="P71">
        <v>3</v>
      </c>
    </row>
    <row r="72" ht="30">
      <c r="A72" s="29" t="s">
        <v>32</v>
      </c>
      <c r="B72" s="36"/>
      <c r="C72" s="37"/>
      <c r="D72" s="37"/>
      <c r="E72" s="31" t="s">
        <v>192</v>
      </c>
      <c r="F72" s="37"/>
      <c r="G72" s="37"/>
      <c r="H72" s="37"/>
      <c r="I72" s="37"/>
      <c r="J72" s="38"/>
    </row>
    <row r="73" ht="45">
      <c r="A73" s="29" t="s">
        <v>34</v>
      </c>
      <c r="B73" s="40"/>
      <c r="C73" s="41"/>
      <c r="D73" s="41"/>
      <c r="E73" s="39" t="s">
        <v>193</v>
      </c>
      <c r="F73" s="41"/>
      <c r="G73" s="41"/>
      <c r="H73" s="41"/>
      <c r="I73" s="41"/>
      <c r="J7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194</v>
      </c>
      <c r="I3" s="16">
        <f>SUMIFS(I9:I102,A9:A102,"SD")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194</v>
      </c>
      <c r="D4" s="13"/>
      <c r="E4" s="14" t="s">
        <v>195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</v>
      </c>
      <c r="B5" s="11" t="s">
        <v>12</v>
      </c>
      <c r="C5" s="12" t="s">
        <v>194</v>
      </c>
      <c r="D5" s="13"/>
      <c r="E5" s="14" t="s">
        <v>195</v>
      </c>
      <c r="F5" s="7"/>
      <c r="G5" s="7"/>
      <c r="H5" s="7"/>
      <c r="I5" s="7"/>
      <c r="J5" s="9"/>
      <c r="O5">
        <v>0.20999999999999999</v>
      </c>
    </row>
    <row r="6">
      <c r="A6" s="17" t="s">
        <v>13</v>
      </c>
      <c r="B6" s="18" t="s">
        <v>14</v>
      </c>
      <c r="C6" s="19" t="s">
        <v>15</v>
      </c>
      <c r="D6" s="19" t="s">
        <v>16</v>
      </c>
      <c r="E6" s="19" t="s">
        <v>17</v>
      </c>
      <c r="F6" s="19" t="s">
        <v>18</v>
      </c>
      <c r="G6" s="19" t="s">
        <v>19</v>
      </c>
      <c r="H6" s="19" t="s">
        <v>20</v>
      </c>
      <c r="I6" s="19"/>
      <c r="J6" s="20" t="s">
        <v>21</v>
      </c>
    </row>
    <row r="7">
      <c r="A7" s="17"/>
      <c r="B7" s="18"/>
      <c r="C7" s="19"/>
      <c r="D7" s="19"/>
      <c r="E7" s="19"/>
      <c r="F7" s="19"/>
      <c r="G7" s="19"/>
      <c r="H7" s="19" t="s">
        <v>22</v>
      </c>
      <c r="I7" s="19" t="s">
        <v>23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24</v>
      </c>
      <c r="B9" s="24"/>
      <c r="C9" s="25" t="s">
        <v>25</v>
      </c>
      <c r="D9" s="26"/>
      <c r="E9" s="23" t="s">
        <v>26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27</v>
      </c>
      <c r="B10" s="29">
        <v>1</v>
      </c>
      <c r="C10" s="30" t="s">
        <v>196</v>
      </c>
      <c r="D10" s="29"/>
      <c r="E10" s="31" t="s">
        <v>112</v>
      </c>
      <c r="F10" s="32" t="s">
        <v>113</v>
      </c>
      <c r="G10" s="33">
        <v>3.1680000000000001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65">
      <c r="A11" s="29" t="s">
        <v>32</v>
      </c>
      <c r="B11" s="36"/>
      <c r="C11" s="37"/>
      <c r="D11" s="37"/>
      <c r="E11" s="31" t="s">
        <v>197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9" t="s">
        <v>198</v>
      </c>
      <c r="F12" s="37"/>
      <c r="G12" s="37"/>
      <c r="H12" s="37"/>
      <c r="I12" s="37"/>
      <c r="J12" s="38"/>
    </row>
    <row r="13" ht="30">
      <c r="A13" s="29" t="s">
        <v>27</v>
      </c>
      <c r="B13" s="29">
        <v>2</v>
      </c>
      <c r="C13" s="30" t="s">
        <v>111</v>
      </c>
      <c r="D13" s="29" t="s">
        <v>29</v>
      </c>
      <c r="E13" s="31" t="s">
        <v>112</v>
      </c>
      <c r="F13" s="32" t="s">
        <v>113</v>
      </c>
      <c r="G13" s="33">
        <v>221.92500000000001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25">
      <c r="A14" s="29" t="s">
        <v>32</v>
      </c>
      <c r="B14" s="36"/>
      <c r="C14" s="37"/>
      <c r="D14" s="37"/>
      <c r="E14" s="31" t="s">
        <v>199</v>
      </c>
      <c r="F14" s="37"/>
      <c r="G14" s="37"/>
      <c r="H14" s="37"/>
      <c r="I14" s="37"/>
      <c r="J14" s="38"/>
    </row>
    <row r="15" ht="45">
      <c r="A15" s="29" t="s">
        <v>34</v>
      </c>
      <c r="B15" s="36"/>
      <c r="C15" s="37"/>
      <c r="D15" s="37"/>
      <c r="E15" s="39" t="s">
        <v>200</v>
      </c>
      <c r="F15" s="37"/>
      <c r="G15" s="37"/>
      <c r="H15" s="37"/>
      <c r="I15" s="37"/>
      <c r="J15" s="38"/>
    </row>
    <row r="16" ht="30">
      <c r="A16" s="29" t="s">
        <v>27</v>
      </c>
      <c r="B16" s="29">
        <v>3</v>
      </c>
      <c r="C16" s="30" t="s">
        <v>116</v>
      </c>
      <c r="D16" s="29" t="s">
        <v>29</v>
      </c>
      <c r="E16" s="31" t="s">
        <v>112</v>
      </c>
      <c r="F16" s="32" t="s">
        <v>113</v>
      </c>
      <c r="G16" s="33">
        <v>912.20799999999997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165">
      <c r="A17" s="29" t="s">
        <v>32</v>
      </c>
      <c r="B17" s="36"/>
      <c r="C17" s="37"/>
      <c r="D17" s="37"/>
      <c r="E17" s="31" t="s">
        <v>201</v>
      </c>
      <c r="F17" s="37"/>
      <c r="G17" s="37"/>
      <c r="H17" s="37"/>
      <c r="I17" s="37"/>
      <c r="J17" s="38"/>
    </row>
    <row r="18" ht="30">
      <c r="A18" s="29" t="s">
        <v>34</v>
      </c>
      <c r="B18" s="36"/>
      <c r="C18" s="37"/>
      <c r="D18" s="37"/>
      <c r="E18" s="39" t="s">
        <v>202</v>
      </c>
      <c r="F18" s="37"/>
      <c r="G18" s="37"/>
      <c r="H18" s="37"/>
      <c r="I18" s="37"/>
      <c r="J18" s="38"/>
    </row>
    <row r="19">
      <c r="A19" s="29" t="s">
        <v>27</v>
      </c>
      <c r="B19" s="29">
        <v>4</v>
      </c>
      <c r="C19" s="30" t="s">
        <v>119</v>
      </c>
      <c r="D19" s="29" t="s">
        <v>29</v>
      </c>
      <c r="E19" s="31" t="s">
        <v>120</v>
      </c>
      <c r="F19" s="32" t="s">
        <v>121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32</v>
      </c>
      <c r="B20" s="36"/>
      <c r="C20" s="37"/>
      <c r="D20" s="37"/>
      <c r="E20" s="31" t="s">
        <v>203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9" t="s">
        <v>35</v>
      </c>
      <c r="F21" s="37"/>
      <c r="G21" s="37"/>
      <c r="H21" s="37"/>
      <c r="I21" s="37"/>
      <c r="J21" s="38"/>
    </row>
    <row r="22">
      <c r="A22" s="29" t="s">
        <v>27</v>
      </c>
      <c r="B22" s="29">
        <v>5</v>
      </c>
      <c r="C22" s="30" t="s">
        <v>204</v>
      </c>
      <c r="D22" s="29" t="s">
        <v>29</v>
      </c>
      <c r="E22" s="31" t="s">
        <v>72</v>
      </c>
      <c r="F22" s="32" t="s">
        <v>63</v>
      </c>
      <c r="G22" s="33">
        <v>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5">
      <c r="A23" s="29" t="s">
        <v>32</v>
      </c>
      <c r="B23" s="36"/>
      <c r="C23" s="37"/>
      <c r="D23" s="37"/>
      <c r="E23" s="31" t="s">
        <v>205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9" t="s">
        <v>131</v>
      </c>
      <c r="F24" s="37"/>
      <c r="G24" s="37"/>
      <c r="H24" s="37"/>
      <c r="I24" s="37"/>
      <c r="J24" s="38"/>
    </row>
    <row r="25">
      <c r="A25" s="29" t="s">
        <v>27</v>
      </c>
      <c r="B25" s="29">
        <v>6</v>
      </c>
      <c r="C25" s="30" t="s">
        <v>206</v>
      </c>
      <c r="D25" s="29" t="s">
        <v>29</v>
      </c>
      <c r="E25" s="31" t="s">
        <v>207</v>
      </c>
      <c r="F25" s="32" t="s">
        <v>121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32</v>
      </c>
      <c r="B26" s="36"/>
      <c r="C26" s="37"/>
      <c r="D26" s="37"/>
      <c r="E26" s="31" t="s">
        <v>208</v>
      </c>
      <c r="F26" s="37"/>
      <c r="G26" s="37"/>
      <c r="H26" s="37"/>
      <c r="I26" s="37"/>
      <c r="J26" s="38"/>
    </row>
    <row r="27" ht="30">
      <c r="A27" s="29" t="s">
        <v>34</v>
      </c>
      <c r="B27" s="36"/>
      <c r="C27" s="37"/>
      <c r="D27" s="37"/>
      <c r="E27" s="39" t="s">
        <v>35</v>
      </c>
      <c r="F27" s="37"/>
      <c r="G27" s="37"/>
      <c r="H27" s="37"/>
      <c r="I27" s="37"/>
      <c r="J27" s="38"/>
    </row>
    <row r="28">
      <c r="A28" s="29" t="s">
        <v>27</v>
      </c>
      <c r="B28" s="29">
        <v>7</v>
      </c>
      <c r="C28" s="30" t="s">
        <v>209</v>
      </c>
      <c r="D28" s="29" t="s">
        <v>29</v>
      </c>
      <c r="E28" s="31" t="s">
        <v>210</v>
      </c>
      <c r="F28" s="32" t="s">
        <v>191</v>
      </c>
      <c r="G28" s="33">
        <v>504.35000000000002</v>
      </c>
      <c r="H28" s="34">
        <v>0</v>
      </c>
      <c r="I28" s="34">
        <f>ROUND(G28*H28,P4)</f>
        <v>0</v>
      </c>
      <c r="J28" s="32" t="s">
        <v>38</v>
      </c>
      <c r="O28" s="35">
        <f>I28*0.21</f>
        <v>0</v>
      </c>
      <c r="P28">
        <v>3</v>
      </c>
    </row>
    <row r="29" ht="75">
      <c r="A29" s="29" t="s">
        <v>32</v>
      </c>
      <c r="B29" s="36"/>
      <c r="C29" s="37"/>
      <c r="D29" s="37"/>
      <c r="E29" s="31" t="s">
        <v>211</v>
      </c>
      <c r="F29" s="37"/>
      <c r="G29" s="37"/>
      <c r="H29" s="37"/>
      <c r="I29" s="37"/>
      <c r="J29" s="38"/>
    </row>
    <row r="30" ht="30">
      <c r="A30" s="29" t="s">
        <v>34</v>
      </c>
      <c r="B30" s="36"/>
      <c r="C30" s="37"/>
      <c r="D30" s="37"/>
      <c r="E30" s="39" t="s">
        <v>212</v>
      </c>
      <c r="F30" s="37"/>
      <c r="G30" s="37"/>
      <c r="H30" s="37"/>
      <c r="I30" s="37"/>
      <c r="J30" s="38"/>
    </row>
    <row r="31">
      <c r="A31" s="29" t="s">
        <v>27</v>
      </c>
      <c r="B31" s="29">
        <v>8</v>
      </c>
      <c r="C31" s="30" t="s">
        <v>213</v>
      </c>
      <c r="D31" s="29" t="s">
        <v>29</v>
      </c>
      <c r="E31" s="31" t="s">
        <v>214</v>
      </c>
      <c r="F31" s="32" t="s">
        <v>138</v>
      </c>
      <c r="G31" s="33">
        <v>22.399999999999999</v>
      </c>
      <c r="H31" s="34">
        <v>0</v>
      </c>
      <c r="I31" s="34">
        <f>ROUND(G31*H31,P4)</f>
        <v>0</v>
      </c>
      <c r="J31" s="32" t="s">
        <v>38</v>
      </c>
      <c r="O31" s="35">
        <f>I31*0.21</f>
        <v>0</v>
      </c>
      <c r="P31">
        <v>3</v>
      </c>
    </row>
    <row r="32" ht="105">
      <c r="A32" s="29" t="s">
        <v>32</v>
      </c>
      <c r="B32" s="36"/>
      <c r="C32" s="37"/>
      <c r="D32" s="37"/>
      <c r="E32" s="31" t="s">
        <v>215</v>
      </c>
      <c r="F32" s="37"/>
      <c r="G32" s="37"/>
      <c r="H32" s="37"/>
      <c r="I32" s="37"/>
      <c r="J32" s="38"/>
    </row>
    <row r="33" ht="30">
      <c r="A33" s="29" t="s">
        <v>34</v>
      </c>
      <c r="B33" s="36"/>
      <c r="C33" s="37"/>
      <c r="D33" s="37"/>
      <c r="E33" s="39" t="s">
        <v>216</v>
      </c>
      <c r="F33" s="37"/>
      <c r="G33" s="37"/>
      <c r="H33" s="37"/>
      <c r="I33" s="37"/>
      <c r="J33" s="38"/>
    </row>
    <row r="34">
      <c r="A34" s="29" t="s">
        <v>27</v>
      </c>
      <c r="B34" s="29">
        <v>9</v>
      </c>
      <c r="C34" s="30" t="s">
        <v>217</v>
      </c>
      <c r="D34" s="29" t="s">
        <v>29</v>
      </c>
      <c r="E34" s="31" t="s">
        <v>218</v>
      </c>
      <c r="F34" s="32" t="s">
        <v>191</v>
      </c>
      <c r="G34" s="33">
        <v>504.35000000000002</v>
      </c>
      <c r="H34" s="34">
        <v>0</v>
      </c>
      <c r="I34" s="34">
        <f>ROUND(G34*H34,P4)</f>
        <v>0</v>
      </c>
      <c r="J34" s="32" t="s">
        <v>38</v>
      </c>
      <c r="O34" s="35">
        <f>I34*0.21</f>
        <v>0</v>
      </c>
      <c r="P34">
        <v>3</v>
      </c>
    </row>
    <row r="35" ht="60">
      <c r="A35" s="29" t="s">
        <v>32</v>
      </c>
      <c r="B35" s="36"/>
      <c r="C35" s="37"/>
      <c r="D35" s="37"/>
      <c r="E35" s="31" t="s">
        <v>219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9" t="s">
        <v>220</v>
      </c>
      <c r="F36" s="37"/>
      <c r="G36" s="37"/>
      <c r="H36" s="37"/>
      <c r="I36" s="37"/>
      <c r="J36" s="38"/>
    </row>
    <row r="37">
      <c r="A37" s="29" t="s">
        <v>27</v>
      </c>
      <c r="B37" s="29">
        <v>10</v>
      </c>
      <c r="C37" s="30" t="s">
        <v>144</v>
      </c>
      <c r="D37" s="29" t="s">
        <v>44</v>
      </c>
      <c r="E37" s="31" t="s">
        <v>145</v>
      </c>
      <c r="F37" s="32" t="s">
        <v>31</v>
      </c>
      <c r="G37" s="33">
        <v>1</v>
      </c>
      <c r="H37" s="34">
        <v>0</v>
      </c>
      <c r="I37" s="34">
        <f>ROUND(G37*H37,P4)</f>
        <v>0</v>
      </c>
      <c r="J37" s="32" t="s">
        <v>38</v>
      </c>
      <c r="O37" s="35">
        <f>I37*0.21</f>
        <v>0</v>
      </c>
      <c r="P37">
        <v>3</v>
      </c>
    </row>
    <row r="38" ht="30">
      <c r="A38" s="29" t="s">
        <v>32</v>
      </c>
      <c r="B38" s="36"/>
      <c r="C38" s="37"/>
      <c r="D38" s="37"/>
      <c r="E38" s="31" t="s">
        <v>221</v>
      </c>
      <c r="F38" s="37"/>
      <c r="G38" s="37"/>
      <c r="H38" s="37"/>
      <c r="I38" s="37"/>
      <c r="J38" s="38"/>
    </row>
    <row r="39" ht="30">
      <c r="A39" s="29" t="s">
        <v>34</v>
      </c>
      <c r="B39" s="36"/>
      <c r="C39" s="37"/>
      <c r="D39" s="37"/>
      <c r="E39" s="39" t="s">
        <v>35</v>
      </c>
      <c r="F39" s="37"/>
      <c r="G39" s="37"/>
      <c r="H39" s="37"/>
      <c r="I39" s="37"/>
      <c r="J39" s="38"/>
    </row>
    <row r="40">
      <c r="A40" s="29" t="s">
        <v>27</v>
      </c>
      <c r="B40" s="29">
        <v>11</v>
      </c>
      <c r="C40" s="30" t="s">
        <v>147</v>
      </c>
      <c r="D40" s="29" t="s">
        <v>41</v>
      </c>
      <c r="E40" s="31" t="s">
        <v>148</v>
      </c>
      <c r="F40" s="32" t="s">
        <v>54</v>
      </c>
      <c r="G40" s="33">
        <v>1</v>
      </c>
      <c r="H40" s="34">
        <v>0</v>
      </c>
      <c r="I40" s="34">
        <f>ROUND(G40*H40,P4)</f>
        <v>0</v>
      </c>
      <c r="J40" s="32" t="s">
        <v>38</v>
      </c>
      <c r="O40" s="35">
        <f>I40*0.21</f>
        <v>0</v>
      </c>
      <c r="P40">
        <v>3</v>
      </c>
    </row>
    <row r="41">
      <c r="A41" s="29" t="s">
        <v>32</v>
      </c>
      <c r="B41" s="36"/>
      <c r="C41" s="37"/>
      <c r="D41" s="37"/>
      <c r="E41" s="31" t="s">
        <v>222</v>
      </c>
      <c r="F41" s="37"/>
      <c r="G41" s="37"/>
      <c r="H41" s="37"/>
      <c r="I41" s="37"/>
      <c r="J41" s="38"/>
    </row>
    <row r="42" ht="30">
      <c r="A42" s="29" t="s">
        <v>34</v>
      </c>
      <c r="B42" s="36"/>
      <c r="C42" s="37"/>
      <c r="D42" s="37"/>
      <c r="E42" s="39" t="s">
        <v>35</v>
      </c>
      <c r="F42" s="37"/>
      <c r="G42" s="37"/>
      <c r="H42" s="37"/>
      <c r="I42" s="37"/>
      <c r="J42" s="38"/>
    </row>
    <row r="43">
      <c r="A43" s="29" t="s">
        <v>27</v>
      </c>
      <c r="B43" s="29">
        <v>12</v>
      </c>
      <c r="C43" s="30" t="s">
        <v>147</v>
      </c>
      <c r="D43" s="29" t="s">
        <v>44</v>
      </c>
      <c r="E43" s="31" t="s">
        <v>148</v>
      </c>
      <c r="F43" s="32" t="s">
        <v>54</v>
      </c>
      <c r="G43" s="33">
        <v>1</v>
      </c>
      <c r="H43" s="34">
        <v>0</v>
      </c>
      <c r="I43" s="34">
        <f>ROUND(G43*H43,P4)</f>
        <v>0</v>
      </c>
      <c r="J43" s="32" t="s">
        <v>38</v>
      </c>
      <c r="O43" s="35">
        <f>I43*0.21</f>
        <v>0</v>
      </c>
      <c r="P43">
        <v>3</v>
      </c>
    </row>
    <row r="44" ht="30">
      <c r="A44" s="29" t="s">
        <v>32</v>
      </c>
      <c r="B44" s="36"/>
      <c r="C44" s="37"/>
      <c r="D44" s="37"/>
      <c r="E44" s="31" t="s">
        <v>223</v>
      </c>
      <c r="F44" s="37"/>
      <c r="G44" s="37"/>
      <c r="H44" s="37"/>
      <c r="I44" s="37"/>
      <c r="J44" s="38"/>
    </row>
    <row r="45" ht="30">
      <c r="A45" s="29" t="s">
        <v>34</v>
      </c>
      <c r="B45" s="36"/>
      <c r="C45" s="37"/>
      <c r="D45" s="37"/>
      <c r="E45" s="39" t="s">
        <v>35</v>
      </c>
      <c r="F45" s="37"/>
      <c r="G45" s="37"/>
      <c r="H45" s="37"/>
      <c r="I45" s="37"/>
      <c r="J45" s="38"/>
    </row>
    <row r="46">
      <c r="A46" s="23" t="s">
        <v>24</v>
      </c>
      <c r="B46" s="24"/>
      <c r="C46" s="25" t="s">
        <v>152</v>
      </c>
      <c r="D46" s="26"/>
      <c r="E46" s="23" t="s">
        <v>153</v>
      </c>
      <c r="F46" s="26"/>
      <c r="G46" s="26"/>
      <c r="H46" s="26"/>
      <c r="I46" s="27">
        <f>SUMIFS(I47:I61,A47:A61,"P")</f>
        <v>0</v>
      </c>
      <c r="J46" s="28"/>
    </row>
    <row r="47" ht="30">
      <c r="A47" s="29" t="s">
        <v>27</v>
      </c>
      <c r="B47" s="29">
        <v>13</v>
      </c>
      <c r="C47" s="30" t="s">
        <v>224</v>
      </c>
      <c r="D47" s="29" t="s">
        <v>29</v>
      </c>
      <c r="E47" s="31" t="s">
        <v>225</v>
      </c>
      <c r="F47" s="32" t="s">
        <v>156</v>
      </c>
      <c r="G47" s="33">
        <v>1.3200000000000001</v>
      </c>
      <c r="H47" s="34">
        <v>0</v>
      </c>
      <c r="I47" s="34">
        <f>ROUND(G47*H47,P4)</f>
        <v>0</v>
      </c>
      <c r="J47" s="32" t="s">
        <v>38</v>
      </c>
      <c r="O47" s="35">
        <f>I47*0.21</f>
        <v>0</v>
      </c>
      <c r="P47">
        <v>3</v>
      </c>
    </row>
    <row r="48" ht="30">
      <c r="A48" s="29" t="s">
        <v>32</v>
      </c>
      <c r="B48" s="36"/>
      <c r="C48" s="37"/>
      <c r="D48" s="37"/>
      <c r="E48" s="31" t="s">
        <v>226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9" t="s">
        <v>227</v>
      </c>
      <c r="F49" s="37"/>
      <c r="G49" s="37"/>
      <c r="H49" s="37"/>
      <c r="I49" s="37"/>
      <c r="J49" s="38"/>
    </row>
    <row r="50" ht="30">
      <c r="A50" s="29" t="s">
        <v>27</v>
      </c>
      <c r="B50" s="29">
        <v>14</v>
      </c>
      <c r="C50" s="30" t="s">
        <v>154</v>
      </c>
      <c r="D50" s="29" t="s">
        <v>29</v>
      </c>
      <c r="E50" s="31" t="s">
        <v>155</v>
      </c>
      <c r="F50" s="32" t="s">
        <v>156</v>
      </c>
      <c r="G50" s="33">
        <v>60.479999999999997</v>
      </c>
      <c r="H50" s="34">
        <v>0</v>
      </c>
      <c r="I50" s="34">
        <f>ROUND(G50*H50,P4)</f>
        <v>0</v>
      </c>
      <c r="J50" s="32" t="s">
        <v>38</v>
      </c>
      <c r="O50" s="35">
        <f>I50*0.21</f>
        <v>0</v>
      </c>
      <c r="P50">
        <v>3</v>
      </c>
    </row>
    <row r="51" ht="30">
      <c r="A51" s="29" t="s">
        <v>32</v>
      </c>
      <c r="B51" s="36"/>
      <c r="C51" s="37"/>
      <c r="D51" s="37"/>
      <c r="E51" s="31" t="s">
        <v>228</v>
      </c>
      <c r="F51" s="37"/>
      <c r="G51" s="37"/>
      <c r="H51" s="37"/>
      <c r="I51" s="37"/>
      <c r="J51" s="38"/>
    </row>
    <row r="52" ht="30">
      <c r="A52" s="29" t="s">
        <v>34</v>
      </c>
      <c r="B52" s="36"/>
      <c r="C52" s="37"/>
      <c r="D52" s="37"/>
      <c r="E52" s="39" t="s">
        <v>229</v>
      </c>
      <c r="F52" s="37"/>
      <c r="G52" s="37"/>
      <c r="H52" s="37"/>
      <c r="I52" s="37"/>
      <c r="J52" s="38"/>
    </row>
    <row r="53">
      <c r="A53" s="29" t="s">
        <v>27</v>
      </c>
      <c r="B53" s="29">
        <v>15</v>
      </c>
      <c r="C53" s="30" t="s">
        <v>159</v>
      </c>
      <c r="D53" s="29" t="s">
        <v>29</v>
      </c>
      <c r="E53" s="31" t="s">
        <v>160</v>
      </c>
      <c r="F53" s="32" t="s">
        <v>156</v>
      </c>
      <c r="G53" s="33">
        <v>456.10399999999998</v>
      </c>
      <c r="H53" s="34">
        <v>0</v>
      </c>
      <c r="I53" s="34">
        <f>ROUND(G53*H53,P4)</f>
        <v>0</v>
      </c>
      <c r="J53" s="32" t="s">
        <v>38</v>
      </c>
      <c r="O53" s="35">
        <f>I53*0.21</f>
        <v>0</v>
      </c>
      <c r="P53">
        <v>3</v>
      </c>
    </row>
    <row r="54" ht="45">
      <c r="A54" s="29" t="s">
        <v>32</v>
      </c>
      <c r="B54" s="36"/>
      <c r="C54" s="37"/>
      <c r="D54" s="37"/>
      <c r="E54" s="31" t="s">
        <v>230</v>
      </c>
      <c r="F54" s="37"/>
      <c r="G54" s="37"/>
      <c r="H54" s="37"/>
      <c r="I54" s="37"/>
      <c r="J54" s="38"/>
    </row>
    <row r="55" ht="75">
      <c r="A55" s="29" t="s">
        <v>34</v>
      </c>
      <c r="B55" s="36"/>
      <c r="C55" s="37"/>
      <c r="D55" s="37"/>
      <c r="E55" s="39" t="s">
        <v>231</v>
      </c>
      <c r="F55" s="37"/>
      <c r="G55" s="37"/>
      <c r="H55" s="37"/>
      <c r="I55" s="37"/>
      <c r="J55" s="38"/>
    </row>
    <row r="56">
      <c r="A56" s="29" t="s">
        <v>27</v>
      </c>
      <c r="B56" s="29">
        <v>16</v>
      </c>
      <c r="C56" s="30" t="s">
        <v>163</v>
      </c>
      <c r="D56" s="29" t="s">
        <v>29</v>
      </c>
      <c r="E56" s="31" t="s">
        <v>164</v>
      </c>
      <c r="F56" s="32" t="s">
        <v>156</v>
      </c>
      <c r="G56" s="33">
        <v>456.10399999999998</v>
      </c>
      <c r="H56" s="34">
        <v>0</v>
      </c>
      <c r="I56" s="34">
        <f>ROUND(G56*H56,P4)</f>
        <v>0</v>
      </c>
      <c r="J56" s="32" t="s">
        <v>38</v>
      </c>
      <c r="O56" s="35">
        <f>I56*0.21</f>
        <v>0</v>
      </c>
      <c r="P56">
        <v>3</v>
      </c>
    </row>
    <row r="57">
      <c r="A57" s="29" t="s">
        <v>32</v>
      </c>
      <c r="B57" s="36"/>
      <c r="C57" s="37"/>
      <c r="D57" s="37"/>
      <c r="E57" s="31" t="s">
        <v>165</v>
      </c>
      <c r="F57" s="37"/>
      <c r="G57" s="37"/>
      <c r="H57" s="37"/>
      <c r="I57" s="37"/>
      <c r="J57" s="38"/>
    </row>
    <row r="58" ht="30">
      <c r="A58" s="29" t="s">
        <v>34</v>
      </c>
      <c r="B58" s="36"/>
      <c r="C58" s="37"/>
      <c r="D58" s="37"/>
      <c r="E58" s="39" t="s">
        <v>232</v>
      </c>
      <c r="F58" s="37"/>
      <c r="G58" s="37"/>
      <c r="H58" s="37"/>
      <c r="I58" s="37"/>
      <c r="J58" s="38"/>
    </row>
    <row r="59">
      <c r="A59" s="29" t="s">
        <v>27</v>
      </c>
      <c r="B59" s="29">
        <v>17</v>
      </c>
      <c r="C59" s="30" t="s">
        <v>167</v>
      </c>
      <c r="D59" s="29" t="s">
        <v>29</v>
      </c>
      <c r="E59" s="31" t="s">
        <v>168</v>
      </c>
      <c r="F59" s="32" t="s">
        <v>156</v>
      </c>
      <c r="G59" s="33">
        <v>80</v>
      </c>
      <c r="H59" s="34">
        <v>0</v>
      </c>
      <c r="I59" s="34">
        <f>ROUND(G59*H59,P4)</f>
        <v>0</v>
      </c>
      <c r="J59" s="32" t="s">
        <v>38</v>
      </c>
      <c r="O59" s="35">
        <f>I59*0.21</f>
        <v>0</v>
      </c>
      <c r="P59">
        <v>3</v>
      </c>
    </row>
    <row r="60" ht="30">
      <c r="A60" s="29" t="s">
        <v>32</v>
      </c>
      <c r="B60" s="36"/>
      <c r="C60" s="37"/>
      <c r="D60" s="37"/>
      <c r="E60" s="31" t="s">
        <v>233</v>
      </c>
      <c r="F60" s="37"/>
      <c r="G60" s="37"/>
      <c r="H60" s="37"/>
      <c r="I60" s="37"/>
      <c r="J60" s="38"/>
    </row>
    <row r="61" ht="30">
      <c r="A61" s="29" t="s">
        <v>34</v>
      </c>
      <c r="B61" s="36"/>
      <c r="C61" s="37"/>
      <c r="D61" s="37"/>
      <c r="E61" s="39" t="s">
        <v>234</v>
      </c>
      <c r="F61" s="37"/>
      <c r="G61" s="37"/>
      <c r="H61" s="37"/>
      <c r="I61" s="37"/>
      <c r="J61" s="38"/>
    </row>
    <row r="62">
      <c r="A62" s="23" t="s">
        <v>24</v>
      </c>
      <c r="B62" s="24"/>
      <c r="C62" s="25" t="s">
        <v>171</v>
      </c>
      <c r="D62" s="26"/>
      <c r="E62" s="23" t="s">
        <v>172</v>
      </c>
      <c r="F62" s="26"/>
      <c r="G62" s="26"/>
      <c r="H62" s="26"/>
      <c r="I62" s="27">
        <f>SUMIFS(I63:I68,A63:A68,"P")</f>
        <v>0</v>
      </c>
      <c r="J62" s="28"/>
    </row>
    <row r="63">
      <c r="A63" s="29" t="s">
        <v>27</v>
      </c>
      <c r="B63" s="29">
        <v>18</v>
      </c>
      <c r="C63" s="30" t="s">
        <v>173</v>
      </c>
      <c r="D63" s="29" t="s">
        <v>29</v>
      </c>
      <c r="E63" s="31" t="s">
        <v>174</v>
      </c>
      <c r="F63" s="32" t="s">
        <v>156</v>
      </c>
      <c r="G63" s="33">
        <v>115.5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5">
      <c r="A64" s="29" t="s">
        <v>32</v>
      </c>
      <c r="B64" s="36"/>
      <c r="C64" s="37"/>
      <c r="D64" s="37"/>
      <c r="E64" s="31" t="s">
        <v>235</v>
      </c>
      <c r="F64" s="37"/>
      <c r="G64" s="37"/>
      <c r="H64" s="37"/>
      <c r="I64" s="37"/>
      <c r="J64" s="38"/>
    </row>
    <row r="65" ht="45">
      <c r="A65" s="29" t="s">
        <v>34</v>
      </c>
      <c r="B65" s="36"/>
      <c r="C65" s="37"/>
      <c r="D65" s="37"/>
      <c r="E65" s="39" t="s">
        <v>236</v>
      </c>
      <c r="F65" s="37"/>
      <c r="G65" s="37"/>
      <c r="H65" s="37"/>
      <c r="I65" s="37"/>
      <c r="J65" s="38"/>
    </row>
    <row r="66">
      <c r="A66" s="29" t="s">
        <v>27</v>
      </c>
      <c r="B66" s="29">
        <v>19</v>
      </c>
      <c r="C66" s="30" t="s">
        <v>237</v>
      </c>
      <c r="D66" s="29" t="s">
        <v>29</v>
      </c>
      <c r="E66" s="31" t="s">
        <v>238</v>
      </c>
      <c r="F66" s="32" t="s">
        <v>191</v>
      </c>
      <c r="G66" s="33">
        <v>70</v>
      </c>
      <c r="H66" s="34">
        <v>0</v>
      </c>
      <c r="I66" s="34">
        <f>ROUND(G66*H66,P4)</f>
        <v>0</v>
      </c>
      <c r="J66" s="32" t="s">
        <v>38</v>
      </c>
      <c r="O66" s="35">
        <f>I66*0.21</f>
        <v>0</v>
      </c>
      <c r="P66">
        <v>3</v>
      </c>
    </row>
    <row r="67">
      <c r="A67" s="29" t="s">
        <v>32</v>
      </c>
      <c r="B67" s="36"/>
      <c r="C67" s="37"/>
      <c r="D67" s="37"/>
      <c r="E67" s="31" t="s">
        <v>239</v>
      </c>
      <c r="F67" s="37"/>
      <c r="G67" s="37"/>
      <c r="H67" s="37"/>
      <c r="I67" s="37"/>
      <c r="J67" s="38"/>
    </row>
    <row r="68" ht="30">
      <c r="A68" s="29" t="s">
        <v>34</v>
      </c>
      <c r="B68" s="36"/>
      <c r="C68" s="37"/>
      <c r="D68" s="37"/>
      <c r="E68" s="39" t="s">
        <v>240</v>
      </c>
      <c r="F68" s="37"/>
      <c r="G68" s="37"/>
      <c r="H68" s="37"/>
      <c r="I68" s="37"/>
      <c r="J68" s="38"/>
    </row>
    <row r="69">
      <c r="A69" s="23" t="s">
        <v>24</v>
      </c>
      <c r="B69" s="24"/>
      <c r="C69" s="25" t="s">
        <v>177</v>
      </c>
      <c r="D69" s="26"/>
      <c r="E69" s="23" t="s">
        <v>178</v>
      </c>
      <c r="F69" s="26"/>
      <c r="G69" s="26"/>
      <c r="H69" s="26"/>
      <c r="I69" s="27">
        <f>SUMIFS(I70:I78,A70:A78,"P")</f>
        <v>0</v>
      </c>
      <c r="J69" s="28"/>
    </row>
    <row r="70">
      <c r="A70" s="29" t="s">
        <v>27</v>
      </c>
      <c r="B70" s="29">
        <v>20</v>
      </c>
      <c r="C70" s="30" t="s">
        <v>179</v>
      </c>
      <c r="D70" s="29" t="s">
        <v>29</v>
      </c>
      <c r="E70" s="31" t="s">
        <v>180</v>
      </c>
      <c r="F70" s="32" t="s">
        <v>156</v>
      </c>
      <c r="G70" s="33">
        <v>57.600000000000001</v>
      </c>
      <c r="H70" s="34">
        <v>0</v>
      </c>
      <c r="I70" s="34">
        <f>ROUND(G70*H70,P4)</f>
        <v>0</v>
      </c>
      <c r="J70" s="32" t="s">
        <v>38</v>
      </c>
      <c r="O70" s="35">
        <f>I70*0.21</f>
        <v>0</v>
      </c>
      <c r="P70">
        <v>3</v>
      </c>
    </row>
    <row r="71">
      <c r="A71" s="29" t="s">
        <v>32</v>
      </c>
      <c r="B71" s="36"/>
      <c r="C71" s="37"/>
      <c r="D71" s="37"/>
      <c r="E71" s="31" t="s">
        <v>181</v>
      </c>
      <c r="F71" s="37"/>
      <c r="G71" s="37"/>
      <c r="H71" s="37"/>
      <c r="I71" s="37"/>
      <c r="J71" s="38"/>
    </row>
    <row r="72" ht="75">
      <c r="A72" s="29" t="s">
        <v>34</v>
      </c>
      <c r="B72" s="36"/>
      <c r="C72" s="37"/>
      <c r="D72" s="37"/>
      <c r="E72" s="39" t="s">
        <v>241</v>
      </c>
      <c r="F72" s="37"/>
      <c r="G72" s="37"/>
      <c r="H72" s="37"/>
      <c r="I72" s="37"/>
      <c r="J72" s="38"/>
    </row>
    <row r="73">
      <c r="A73" s="29" t="s">
        <v>27</v>
      </c>
      <c r="B73" s="29">
        <v>21</v>
      </c>
      <c r="C73" s="30" t="s">
        <v>242</v>
      </c>
      <c r="D73" s="29" t="s">
        <v>29</v>
      </c>
      <c r="E73" s="31" t="s">
        <v>243</v>
      </c>
      <c r="F73" s="32" t="s">
        <v>156</v>
      </c>
      <c r="G73" s="33">
        <v>30.75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32</v>
      </c>
      <c r="B74" s="36"/>
      <c r="C74" s="37"/>
      <c r="D74" s="37"/>
      <c r="E74" s="43" t="s">
        <v>29</v>
      </c>
      <c r="F74" s="37"/>
      <c r="G74" s="37"/>
      <c r="H74" s="37"/>
      <c r="I74" s="37"/>
      <c r="J74" s="38"/>
    </row>
    <row r="75" ht="30">
      <c r="A75" s="29" t="s">
        <v>34</v>
      </c>
      <c r="B75" s="36"/>
      <c r="C75" s="37"/>
      <c r="D75" s="37"/>
      <c r="E75" s="39" t="s">
        <v>244</v>
      </c>
      <c r="F75" s="37"/>
      <c r="G75" s="37"/>
      <c r="H75" s="37"/>
      <c r="I75" s="37"/>
      <c r="J75" s="38"/>
    </row>
    <row r="76">
      <c r="A76" s="29" t="s">
        <v>27</v>
      </c>
      <c r="B76" s="29">
        <v>22</v>
      </c>
      <c r="C76" s="30" t="s">
        <v>183</v>
      </c>
      <c r="D76" s="29"/>
      <c r="E76" s="31" t="s">
        <v>184</v>
      </c>
      <c r="F76" s="32" t="s">
        <v>156</v>
      </c>
      <c r="G76" s="33">
        <v>278.50400000000002</v>
      </c>
      <c r="H76" s="34">
        <v>0</v>
      </c>
      <c r="I76" s="34">
        <f>ROUND(G76*H76,P4)</f>
        <v>0</v>
      </c>
      <c r="J76" s="32" t="s">
        <v>38</v>
      </c>
      <c r="O76" s="35">
        <f>I76*0.21</f>
        <v>0</v>
      </c>
      <c r="P76">
        <v>3</v>
      </c>
    </row>
    <row r="77">
      <c r="A77" s="29" t="s">
        <v>32</v>
      </c>
      <c r="B77" s="36"/>
      <c r="C77" s="37"/>
      <c r="D77" s="37"/>
      <c r="E77" s="31" t="s">
        <v>245</v>
      </c>
      <c r="F77" s="37"/>
      <c r="G77" s="37"/>
      <c r="H77" s="37"/>
      <c r="I77" s="37"/>
      <c r="J77" s="38"/>
    </row>
    <row r="78" ht="45">
      <c r="A78" s="29" t="s">
        <v>34</v>
      </c>
      <c r="B78" s="36"/>
      <c r="C78" s="37"/>
      <c r="D78" s="37"/>
      <c r="E78" s="39" t="s">
        <v>246</v>
      </c>
      <c r="F78" s="37"/>
      <c r="G78" s="37"/>
      <c r="H78" s="37"/>
      <c r="I78" s="37"/>
      <c r="J78" s="38"/>
    </row>
    <row r="79">
      <c r="A79" s="23" t="s">
        <v>24</v>
      </c>
      <c r="B79" s="24"/>
      <c r="C79" s="25" t="s">
        <v>187</v>
      </c>
      <c r="D79" s="26"/>
      <c r="E79" s="23" t="s">
        <v>188</v>
      </c>
      <c r="F79" s="26"/>
      <c r="G79" s="26"/>
      <c r="H79" s="26"/>
      <c r="I79" s="27">
        <f>SUMIFS(I80:I88,A80:A88,"P")</f>
        <v>0</v>
      </c>
      <c r="J79" s="28"/>
    </row>
    <row r="80">
      <c r="A80" s="29" t="s">
        <v>27</v>
      </c>
      <c r="B80" s="29">
        <v>23</v>
      </c>
      <c r="C80" s="30" t="s">
        <v>247</v>
      </c>
      <c r="D80" s="29" t="s">
        <v>29</v>
      </c>
      <c r="E80" s="31" t="s">
        <v>248</v>
      </c>
      <c r="F80" s="32" t="s">
        <v>191</v>
      </c>
      <c r="G80" s="33">
        <v>13.199999999999999</v>
      </c>
      <c r="H80" s="34">
        <v>0</v>
      </c>
      <c r="I80" s="34">
        <f>ROUND(G80*H80,P4)</f>
        <v>0</v>
      </c>
      <c r="J80" s="32" t="s">
        <v>38</v>
      </c>
      <c r="O80" s="35">
        <f>I80*0.21</f>
        <v>0</v>
      </c>
      <c r="P80">
        <v>3</v>
      </c>
    </row>
    <row r="81">
      <c r="A81" s="29" t="s">
        <v>32</v>
      </c>
      <c r="B81" s="36"/>
      <c r="C81" s="37"/>
      <c r="D81" s="37"/>
      <c r="E81" s="31" t="s">
        <v>249</v>
      </c>
      <c r="F81" s="37"/>
      <c r="G81" s="37"/>
      <c r="H81" s="37"/>
      <c r="I81" s="37"/>
      <c r="J81" s="38"/>
    </row>
    <row r="82" ht="45">
      <c r="A82" s="29" t="s">
        <v>34</v>
      </c>
      <c r="B82" s="36"/>
      <c r="C82" s="37"/>
      <c r="D82" s="37"/>
      <c r="E82" s="39" t="s">
        <v>250</v>
      </c>
      <c r="F82" s="37"/>
      <c r="G82" s="37"/>
      <c r="H82" s="37"/>
      <c r="I82" s="37"/>
      <c r="J82" s="38"/>
    </row>
    <row r="83">
      <c r="A83" s="29" t="s">
        <v>27</v>
      </c>
      <c r="B83" s="29">
        <v>24</v>
      </c>
      <c r="C83" s="30" t="s">
        <v>251</v>
      </c>
      <c r="D83" s="29" t="s">
        <v>29</v>
      </c>
      <c r="E83" s="31" t="s">
        <v>252</v>
      </c>
      <c r="F83" s="32" t="s">
        <v>191</v>
      </c>
      <c r="G83" s="33">
        <v>13.199999999999999</v>
      </c>
      <c r="H83" s="34">
        <v>0</v>
      </c>
      <c r="I83" s="34">
        <f>ROUND(G83*H83,P4)</f>
        <v>0</v>
      </c>
      <c r="J83" s="32" t="s">
        <v>38</v>
      </c>
      <c r="O83" s="35">
        <f>I83*0.21</f>
        <v>0</v>
      </c>
      <c r="P83">
        <v>3</v>
      </c>
    </row>
    <row r="84">
      <c r="A84" s="29" t="s">
        <v>32</v>
      </c>
      <c r="B84" s="36"/>
      <c r="C84" s="37"/>
      <c r="D84" s="37"/>
      <c r="E84" s="43" t="s">
        <v>29</v>
      </c>
      <c r="F84" s="37"/>
      <c r="G84" s="37"/>
      <c r="H84" s="37"/>
      <c r="I84" s="37"/>
      <c r="J84" s="38"/>
    </row>
    <row r="85" ht="30">
      <c r="A85" s="29" t="s">
        <v>34</v>
      </c>
      <c r="B85" s="36"/>
      <c r="C85" s="37"/>
      <c r="D85" s="37"/>
      <c r="E85" s="39" t="s">
        <v>253</v>
      </c>
      <c r="F85" s="37"/>
      <c r="G85" s="37"/>
      <c r="H85" s="37"/>
      <c r="I85" s="37"/>
      <c r="J85" s="38"/>
    </row>
    <row r="86">
      <c r="A86" s="29" t="s">
        <v>27</v>
      </c>
      <c r="B86" s="29">
        <v>25</v>
      </c>
      <c r="C86" s="30" t="s">
        <v>189</v>
      </c>
      <c r="D86" s="29" t="s">
        <v>29</v>
      </c>
      <c r="E86" s="31" t="s">
        <v>190</v>
      </c>
      <c r="F86" s="32" t="s">
        <v>191</v>
      </c>
      <c r="G86" s="33">
        <v>288</v>
      </c>
      <c r="H86" s="34">
        <v>0</v>
      </c>
      <c r="I86" s="34">
        <f>ROUND(G86*H86,P4)</f>
        <v>0</v>
      </c>
      <c r="J86" s="32" t="s">
        <v>38</v>
      </c>
      <c r="O86" s="35">
        <f>I86*0.21</f>
        <v>0</v>
      </c>
      <c r="P86">
        <v>3</v>
      </c>
    </row>
    <row r="87" ht="30">
      <c r="A87" s="29" t="s">
        <v>32</v>
      </c>
      <c r="B87" s="36"/>
      <c r="C87" s="37"/>
      <c r="D87" s="37"/>
      <c r="E87" s="31" t="s">
        <v>254</v>
      </c>
      <c r="F87" s="37"/>
      <c r="G87" s="37"/>
      <c r="H87" s="37"/>
      <c r="I87" s="37"/>
      <c r="J87" s="38"/>
    </row>
    <row r="88" ht="75">
      <c r="A88" s="29" t="s">
        <v>34</v>
      </c>
      <c r="B88" s="36"/>
      <c r="C88" s="37"/>
      <c r="D88" s="37"/>
      <c r="E88" s="39" t="s">
        <v>255</v>
      </c>
      <c r="F88" s="37"/>
      <c r="G88" s="37"/>
      <c r="H88" s="37"/>
      <c r="I88" s="37"/>
      <c r="J88" s="38"/>
    </row>
    <row r="89">
      <c r="A89" s="23" t="s">
        <v>24</v>
      </c>
      <c r="B89" s="24"/>
      <c r="C89" s="25" t="s">
        <v>256</v>
      </c>
      <c r="D89" s="26"/>
      <c r="E89" s="23" t="s">
        <v>257</v>
      </c>
      <c r="F89" s="26"/>
      <c r="G89" s="26"/>
      <c r="H89" s="26"/>
      <c r="I89" s="27">
        <f>SUMIFS(I90:I95,A90:A95,"P")</f>
        <v>0</v>
      </c>
      <c r="J89" s="28"/>
    </row>
    <row r="90">
      <c r="A90" s="29" t="s">
        <v>27</v>
      </c>
      <c r="B90" s="29">
        <v>26</v>
      </c>
      <c r="C90" s="30" t="s">
        <v>258</v>
      </c>
      <c r="D90" s="29" t="s">
        <v>29</v>
      </c>
      <c r="E90" s="31" t="s">
        <v>259</v>
      </c>
      <c r="F90" s="32" t="s">
        <v>191</v>
      </c>
      <c r="G90" s="33">
        <v>8.8000000000000007</v>
      </c>
      <c r="H90" s="34">
        <v>0</v>
      </c>
      <c r="I90" s="34">
        <f>ROUND(G90*H90,P4)</f>
        <v>0</v>
      </c>
      <c r="J90" s="32" t="s">
        <v>38</v>
      </c>
      <c r="O90" s="35">
        <f>I90*0.21</f>
        <v>0</v>
      </c>
      <c r="P90">
        <v>3</v>
      </c>
    </row>
    <row r="91">
      <c r="A91" s="29" t="s">
        <v>32</v>
      </c>
      <c r="B91" s="36"/>
      <c r="C91" s="37"/>
      <c r="D91" s="37"/>
      <c r="E91" s="31" t="s">
        <v>260</v>
      </c>
      <c r="F91" s="37"/>
      <c r="G91" s="37"/>
      <c r="H91" s="37"/>
      <c r="I91" s="37"/>
      <c r="J91" s="38"/>
    </row>
    <row r="92" ht="30">
      <c r="A92" s="29" t="s">
        <v>34</v>
      </c>
      <c r="B92" s="36"/>
      <c r="C92" s="37"/>
      <c r="D92" s="37"/>
      <c r="E92" s="39" t="s">
        <v>261</v>
      </c>
      <c r="F92" s="37"/>
      <c r="G92" s="37"/>
      <c r="H92" s="37"/>
      <c r="I92" s="37"/>
      <c r="J92" s="38"/>
    </row>
    <row r="93">
      <c r="A93" s="29" t="s">
        <v>27</v>
      </c>
      <c r="B93" s="29">
        <v>27</v>
      </c>
      <c r="C93" s="30" t="s">
        <v>262</v>
      </c>
      <c r="D93" s="29" t="s">
        <v>29</v>
      </c>
      <c r="E93" s="31" t="s">
        <v>263</v>
      </c>
      <c r="F93" s="32" t="s">
        <v>191</v>
      </c>
      <c r="G93" s="33">
        <v>8.8000000000000007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32</v>
      </c>
      <c r="B94" s="36"/>
      <c r="C94" s="37"/>
      <c r="D94" s="37"/>
      <c r="E94" s="31" t="s">
        <v>264</v>
      </c>
      <c r="F94" s="37"/>
      <c r="G94" s="37"/>
      <c r="H94" s="37"/>
      <c r="I94" s="37"/>
      <c r="J94" s="38"/>
    </row>
    <row r="95" ht="30">
      <c r="A95" s="29" t="s">
        <v>34</v>
      </c>
      <c r="B95" s="36"/>
      <c r="C95" s="37"/>
      <c r="D95" s="37"/>
      <c r="E95" s="39" t="s">
        <v>265</v>
      </c>
      <c r="F95" s="37"/>
      <c r="G95" s="37"/>
      <c r="H95" s="37"/>
      <c r="I95" s="37"/>
      <c r="J95" s="38"/>
    </row>
    <row r="96">
      <c r="A96" s="23" t="s">
        <v>24</v>
      </c>
      <c r="B96" s="24"/>
      <c r="C96" s="25" t="s">
        <v>76</v>
      </c>
      <c r="D96" s="26"/>
      <c r="E96" s="23" t="s">
        <v>77</v>
      </c>
      <c r="F96" s="26"/>
      <c r="G96" s="26"/>
      <c r="H96" s="26"/>
      <c r="I96" s="27">
        <f>SUMIFS(I97:I102,A97:A102,"P")</f>
        <v>0</v>
      </c>
      <c r="J96" s="28"/>
    </row>
    <row r="97">
      <c r="A97" s="29" t="s">
        <v>27</v>
      </c>
      <c r="B97" s="29">
        <v>28</v>
      </c>
      <c r="C97" s="30" t="s">
        <v>266</v>
      </c>
      <c r="D97" s="29" t="s">
        <v>29</v>
      </c>
      <c r="E97" s="31" t="s">
        <v>267</v>
      </c>
      <c r="F97" s="32" t="s">
        <v>54</v>
      </c>
      <c r="G97" s="33">
        <v>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32</v>
      </c>
      <c r="B98" s="36"/>
      <c r="C98" s="37"/>
      <c r="D98" s="37"/>
      <c r="E98" s="31" t="s">
        <v>268</v>
      </c>
      <c r="F98" s="37"/>
      <c r="G98" s="37"/>
      <c r="H98" s="37"/>
      <c r="I98" s="37"/>
      <c r="J98" s="38"/>
    </row>
    <row r="99" ht="30">
      <c r="A99" s="29" t="s">
        <v>34</v>
      </c>
      <c r="B99" s="36"/>
      <c r="C99" s="37"/>
      <c r="D99" s="37"/>
      <c r="E99" s="39" t="s">
        <v>269</v>
      </c>
      <c r="F99" s="37"/>
      <c r="G99" s="37"/>
      <c r="H99" s="37"/>
      <c r="I99" s="37"/>
      <c r="J99" s="38"/>
    </row>
    <row r="100">
      <c r="A100" s="29" t="s">
        <v>27</v>
      </c>
      <c r="B100" s="29">
        <v>29</v>
      </c>
      <c r="C100" s="30" t="s">
        <v>270</v>
      </c>
      <c r="D100" s="29" t="s">
        <v>29</v>
      </c>
      <c r="E100" s="31" t="s">
        <v>271</v>
      </c>
      <c r="F100" s="32" t="s">
        <v>156</v>
      </c>
      <c r="G100" s="33">
        <v>30.75</v>
      </c>
      <c r="H100" s="34">
        <v>0</v>
      </c>
      <c r="I100" s="34">
        <f>ROUND(G100*H100,P4)</f>
        <v>0</v>
      </c>
      <c r="J100" s="32" t="s">
        <v>38</v>
      </c>
      <c r="O100" s="35">
        <f>I100*0.21</f>
        <v>0</v>
      </c>
      <c r="P100">
        <v>3</v>
      </c>
    </row>
    <row r="101">
      <c r="A101" s="29" t="s">
        <v>32</v>
      </c>
      <c r="B101" s="36"/>
      <c r="C101" s="37"/>
      <c r="D101" s="37"/>
      <c r="E101" s="31" t="s">
        <v>272</v>
      </c>
      <c r="F101" s="37"/>
      <c r="G101" s="37"/>
      <c r="H101" s="37"/>
      <c r="I101" s="37"/>
      <c r="J101" s="38"/>
    </row>
    <row r="102" ht="30">
      <c r="A102" s="29" t="s">
        <v>34</v>
      </c>
      <c r="B102" s="40"/>
      <c r="C102" s="41"/>
      <c r="D102" s="41"/>
      <c r="E102" s="39" t="s">
        <v>273</v>
      </c>
      <c r="F102" s="41"/>
      <c r="G102" s="41"/>
      <c r="H102" s="41"/>
      <c r="I102" s="41"/>
      <c r="J10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Pejchalová</dc:creator>
  <cp:lastModifiedBy>Kateřina Pejchalová</cp:lastModifiedBy>
  <dcterms:created xsi:type="dcterms:W3CDTF">2024-10-03T10:28:54Z</dcterms:created>
  <dcterms:modified xsi:type="dcterms:W3CDTF">2024-10-03T10:28:54Z</dcterms:modified>
</cp:coreProperties>
</file>